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p\Desktop\"/>
    </mc:Choice>
  </mc:AlternateContent>
  <xr:revisionPtr revIDLastSave="0" documentId="8_{B18C63FB-280B-4616-BB38-C44D54062C42}" xr6:coauthVersionLast="43" xr6:coauthVersionMax="43" xr10:uidLastSave="{00000000-0000-0000-0000-000000000000}"/>
  <bookViews>
    <workbookView xWindow="-110" yWindow="-110" windowWidth="25820" windowHeight="14620" xr2:uid="{00000000-000D-0000-FFFF-FFFF00000000}"/>
  </bookViews>
  <sheets>
    <sheet name="Results" sheetId="1" r:id="rId1"/>
  </sheets>
  <definedNames>
    <definedName name="_xlnm._FilterDatabase" localSheetId="0" hidden="1">Results!$A$9:$S$45</definedName>
    <definedName name="_xlnm.Print_Titles" localSheetId="0">Results!$9:$9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" i="1" l="1"/>
  <c r="S13" i="1" s="1"/>
  <c r="J51" i="1" s="1"/>
  <c r="R43" i="1" l="1"/>
  <c r="S43" i="1" s="1"/>
  <c r="I50" i="1" s="1"/>
  <c r="R38" i="1"/>
  <c r="S38" i="1" s="1"/>
  <c r="G50" i="1" s="1"/>
  <c r="R45" i="1" l="1"/>
  <c r="S45" i="1" s="1"/>
  <c r="R32" i="1"/>
  <c r="S32" i="1" s="1"/>
  <c r="H52" i="1" s="1"/>
  <c r="R31" i="1"/>
  <c r="S31" i="1" s="1"/>
  <c r="G51" i="1" s="1"/>
  <c r="R30" i="1"/>
  <c r="S30" i="1" s="1"/>
  <c r="J49" i="1" s="1"/>
  <c r="R29" i="1"/>
  <c r="S29" i="1" s="1"/>
  <c r="I49" i="1" s="1"/>
  <c r="R28" i="1"/>
  <c r="S28" i="1" s="1"/>
  <c r="H49" i="1" s="1"/>
  <c r="R40" i="1"/>
  <c r="S40" i="1" s="1"/>
  <c r="R27" i="1"/>
  <c r="S27" i="1" s="1"/>
  <c r="R33" i="1"/>
  <c r="S33" i="1" s="1"/>
  <c r="I52" i="1" s="1"/>
  <c r="R35" i="1"/>
  <c r="S35" i="1" s="1"/>
  <c r="J53" i="1" s="1"/>
  <c r="R34" i="1"/>
  <c r="S34" i="1" s="1"/>
  <c r="H53" i="1" s="1"/>
  <c r="R24" i="1"/>
  <c r="S24" i="1" s="1"/>
  <c r="F53" i="1" s="1"/>
  <c r="R25" i="1"/>
  <c r="S25" i="1" s="1"/>
  <c r="I53" i="1" s="1"/>
  <c r="R23" i="1"/>
  <c r="S23" i="1" s="1"/>
  <c r="H48" i="1" s="1"/>
  <c r="R22" i="1"/>
  <c r="S22" i="1" s="1"/>
  <c r="G48" i="1" s="1"/>
  <c r="R18" i="1"/>
  <c r="S18" i="1" s="1"/>
  <c r="H50" i="1" s="1"/>
  <c r="R17" i="1"/>
  <c r="S17" i="1" s="1"/>
  <c r="R16" i="1"/>
  <c r="S16" i="1" s="1"/>
  <c r="R14" i="1"/>
  <c r="S14" i="1" s="1"/>
  <c r="G53" i="1" s="1"/>
  <c r="R12" i="1"/>
  <c r="S12" i="1" s="1"/>
  <c r="I51" i="1" s="1"/>
  <c r="R11" i="1"/>
  <c r="S11" i="1" s="1"/>
  <c r="J48" i="1" l="1"/>
  <c r="G49" i="1"/>
  <c r="I48" i="1"/>
  <c r="F48" i="1"/>
  <c r="F49" i="1"/>
  <c r="K53" i="1"/>
  <c r="R42" i="1"/>
  <c r="S42" i="1" s="1"/>
  <c r="G52" i="1" s="1"/>
  <c r="R41" i="1"/>
  <c r="S41" i="1" s="1"/>
  <c r="F52" i="1" s="1"/>
  <c r="R37" i="1"/>
  <c r="R20" i="1"/>
  <c r="S20" i="1" s="1"/>
  <c r="H51" i="1" s="1"/>
  <c r="R19" i="1"/>
  <c r="S19" i="1" s="1"/>
  <c r="F51" i="1" s="1"/>
  <c r="K52" i="1" l="1"/>
  <c r="K49" i="1"/>
  <c r="K48" i="1"/>
  <c r="K51" i="1"/>
  <c r="S37" i="1"/>
  <c r="F50" i="1" s="1"/>
  <c r="K50" i="1" s="1"/>
  <c r="L48" i="1" l="1"/>
  <c r="L53" i="1"/>
  <c r="L49" i="1"/>
  <c r="L52" i="1"/>
  <c r="L51" i="1"/>
  <c r="L50" i="1"/>
</calcChain>
</file>

<file path=xl/sharedStrings.xml><?xml version="1.0" encoding="utf-8"?>
<sst xmlns="http://schemas.openxmlformats.org/spreadsheetml/2006/main" count="342" uniqueCount="102">
  <si>
    <t>Official Provisional Results</t>
  </si>
  <si>
    <t>Weather:</t>
  </si>
  <si>
    <t>Run Start Time:</t>
  </si>
  <si>
    <t>Run 1</t>
  </si>
  <si>
    <t>Run 2</t>
  </si>
  <si>
    <t>Run 3</t>
  </si>
  <si>
    <t>Run 4</t>
  </si>
  <si>
    <t>Run 5</t>
  </si>
  <si>
    <t>Run 6</t>
  </si>
  <si>
    <t>Run 8</t>
  </si>
  <si>
    <t>Run 9</t>
  </si>
  <si>
    <t>Run 10</t>
  </si>
  <si>
    <t>Run 11</t>
  </si>
  <si>
    <t>Run 12</t>
  </si>
  <si>
    <t>Best</t>
  </si>
  <si>
    <t>% of Record</t>
  </si>
  <si>
    <t>Club</t>
  </si>
  <si>
    <t>Team</t>
  </si>
  <si>
    <t>Record:</t>
  </si>
  <si>
    <t>Avearge</t>
  </si>
  <si>
    <t>Rank</t>
  </si>
  <si>
    <t>Light Car Club of Tasmania</t>
  </si>
  <si>
    <t>Baskerville Hillclimb</t>
  </si>
  <si>
    <t>Class A: 0-1600cc</t>
  </si>
  <si>
    <t>Class B: 1601-2000cc</t>
  </si>
  <si>
    <t>Nicola Fabrizio</t>
  </si>
  <si>
    <t>Philip Blake</t>
  </si>
  <si>
    <t>Geoff Storr</t>
  </si>
  <si>
    <t>Scott Wyman</t>
  </si>
  <si>
    <t>Class C: 2001-3000cc &amp; Forced Induction Class A</t>
  </si>
  <si>
    <t>Datsun 240Z</t>
  </si>
  <si>
    <t>Class D: 3001-4500cc &amp; Rotaries &amp; Forced Induction Class B</t>
  </si>
  <si>
    <t>Kerry Luck</t>
  </si>
  <si>
    <t>Porsche GT3</t>
  </si>
  <si>
    <t>Porsche Cayman GTS</t>
  </si>
  <si>
    <t>Omar Hasan</t>
  </si>
  <si>
    <t>Class E: 4501cc &amp; Over &amp; Forced Induction Class C &amp; D</t>
  </si>
  <si>
    <t>Class F: 4WD</t>
  </si>
  <si>
    <t>Class G: Motorsport Specials</t>
  </si>
  <si>
    <t>Peter Nunn</t>
  </si>
  <si>
    <t>Phil House, 2016, BMW Alpina E30</t>
  </si>
  <si>
    <t>Jamie Lonergan, 2016, Nissan GTR</t>
  </si>
  <si>
    <t>Stephen Mott, 2016, Quoll MB01</t>
  </si>
  <si>
    <t>Alfa Romeo Alfetta GTV</t>
  </si>
  <si>
    <t>Nissan 200SX</t>
  </si>
  <si>
    <t>Mitsubishi Starion</t>
  </si>
  <si>
    <t>Frank Mezzatesta</t>
  </si>
  <si>
    <t>Leigh Ford, 2017, Hoda Integra</t>
  </si>
  <si>
    <t>Rye Dunsmuir, 2017, BMW 320i</t>
  </si>
  <si>
    <t>CAMS Club Challenge Australia - May 25, 2019.</t>
  </si>
  <si>
    <t>Roger Carter, 2017, Nissan Pulsar</t>
  </si>
  <si>
    <t>Jared House, 2017, Holden Torana</t>
  </si>
  <si>
    <t>Rhys Filbee</t>
  </si>
  <si>
    <t>Peter Lowe</t>
  </si>
  <si>
    <t>Pat Alessandrini</t>
  </si>
  <si>
    <t xml:space="preserve">Leigh Ford </t>
  </si>
  <si>
    <t>BMW i3 electric</t>
  </si>
  <si>
    <t>Alfa</t>
  </si>
  <si>
    <t>Fiat X19</t>
  </si>
  <si>
    <t xml:space="preserve">Honda Civic </t>
  </si>
  <si>
    <t>CMI</t>
  </si>
  <si>
    <t>North West Car Club (NWCC)</t>
  </si>
  <si>
    <t>CMI non Italian</t>
  </si>
  <si>
    <t>CMI Italian</t>
  </si>
  <si>
    <t>Team A</t>
  </si>
  <si>
    <t>Honda S2000</t>
  </si>
  <si>
    <t>Luke Alessandrini</t>
  </si>
  <si>
    <t>Toyota Celica</t>
  </si>
  <si>
    <t>Ashley Board</t>
  </si>
  <si>
    <t>Holden Gemini</t>
  </si>
  <si>
    <t>LCCT</t>
  </si>
  <si>
    <t>Fiat Abarth OT 1600 Replica</t>
  </si>
  <si>
    <t>Honda Integra Type R DCS</t>
  </si>
  <si>
    <t>Jason Winter</t>
  </si>
  <si>
    <t>Datsun 260Z</t>
  </si>
  <si>
    <t xml:space="preserve">Aaron Bugeja </t>
  </si>
  <si>
    <t>Toyota GT Starlet</t>
  </si>
  <si>
    <t xml:space="preserve">Adrian Hodgetts </t>
  </si>
  <si>
    <t>Porsche Club of Tasmania</t>
  </si>
  <si>
    <t>Dream Team</t>
  </si>
  <si>
    <t xml:space="preserve">Subaru WRX </t>
  </si>
  <si>
    <t>Keith Johnstone</t>
  </si>
  <si>
    <t>Porsche GT3 CS</t>
  </si>
  <si>
    <t>Peter Haworth</t>
  </si>
  <si>
    <t>Porsche 996 GT3</t>
  </si>
  <si>
    <t>Gregory (Kim) Morgan</t>
  </si>
  <si>
    <t>Maserati Coupe</t>
  </si>
  <si>
    <t>Liam Hooper</t>
  </si>
  <si>
    <t>Allan Van Dullemen</t>
  </si>
  <si>
    <t xml:space="preserve">Hamish Ferguson </t>
  </si>
  <si>
    <t>Mazda RX7</t>
  </si>
  <si>
    <t xml:space="preserve">Gary van der Drift </t>
  </si>
  <si>
    <t>Stephen Hodgkinson</t>
  </si>
  <si>
    <t>Holden TT Torana</t>
  </si>
  <si>
    <t>Dennis Howard</t>
  </si>
  <si>
    <t>Nissan 350Z</t>
  </si>
  <si>
    <t>Volkswagen Golf R Mk7</t>
  </si>
  <si>
    <t>Robert Van Der Niet</t>
  </si>
  <si>
    <t>Mitsubishi EVO Lancer</t>
  </si>
  <si>
    <t>Gary Harrisson</t>
  </si>
  <si>
    <t>Nissan R32 GTR</t>
  </si>
  <si>
    <t>Run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</si>
</sst>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/>
    </xf>
    <xf numFmtId="0" fontId="4" fillId="0" borderId="0" xfId="0" applyFont="1"/>
    <xf numFmtId="0" fontId="5" fillId="0" borderId="0" xfId="0" applyFont="1" applyBorder="1" applyAlignment="1">
      <alignment horizontal="centerContinuous"/>
    </xf>
    <xf numFmtId="20" fontId="4" fillId="0" borderId="0" xfId="0" applyNumberFormat="1" applyFont="1" applyAlignment="1">
      <alignment horizontal="centerContinuous"/>
    </xf>
    <xf numFmtId="2" fontId="5" fillId="0" borderId="0" xfId="0" applyNumberFormat="1" applyFont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/>
    <xf numFmtId="0" fontId="7" fillId="0" borderId="0" xfId="0" applyFont="1" applyBorder="1" applyAlignment="1">
      <alignment horizontal="centerContinuous"/>
    </xf>
    <xf numFmtId="2" fontId="7" fillId="0" borderId="0" xfId="0" applyNumberFormat="1" applyFont="1" applyBorder="1" applyAlignment="1">
      <alignment horizontal="centerContinuous" vertical="center"/>
    </xf>
    <xf numFmtId="2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0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/>
    <xf numFmtId="0" fontId="4" fillId="0" borderId="0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/>
    <xf numFmtId="0" fontId="4" fillId="0" borderId="0" xfId="0" applyFont="1" applyAlignment="1"/>
    <xf numFmtId="0" fontId="8" fillId="0" borderId="0" xfId="0" applyFont="1"/>
    <xf numFmtId="0" fontId="8" fillId="0" borderId="5" xfId="0" applyFont="1" applyBorder="1" applyAlignment="1">
      <alignment horizontal="centerContinuous"/>
    </xf>
    <xf numFmtId="1" fontId="6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/>
    <xf numFmtId="0" fontId="8" fillId="0" borderId="11" xfId="0" applyFont="1" applyBorder="1"/>
    <xf numFmtId="0" fontId="8" fillId="0" borderId="12" xfId="0" applyFont="1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/>
    <xf numFmtId="164" fontId="7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8" xfId="0" applyFont="1" applyBorder="1" applyAlignment="1">
      <alignment horizontal="centerContinuous"/>
    </xf>
    <xf numFmtId="0" fontId="8" fillId="0" borderId="19" xfId="0" applyFont="1" applyBorder="1"/>
    <xf numFmtId="0" fontId="8" fillId="0" borderId="20" xfId="0" applyFont="1" applyBorder="1"/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0" fontId="4" fillId="0" borderId="9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10" fontId="4" fillId="2" borderId="0" xfId="0" applyNumberFormat="1" applyFont="1" applyFill="1" applyAlignment="1">
      <alignment horizontal="center"/>
    </xf>
    <xf numFmtId="10" fontId="4" fillId="2" borderId="0" xfId="0" applyNumberFormat="1" applyFont="1" applyFill="1" applyBorder="1"/>
    <xf numFmtId="2" fontId="4" fillId="0" borderId="13" xfId="0" applyNumberFormat="1" applyFont="1" applyBorder="1" applyAlignment="1">
      <alignment horizontal="center"/>
    </xf>
    <xf numFmtId="0" fontId="8" fillId="0" borderId="27" xfId="0" applyFont="1" applyBorder="1"/>
    <xf numFmtId="0" fontId="4" fillId="0" borderId="28" xfId="0" applyFont="1" applyFill="1" applyBorder="1"/>
    <xf numFmtId="0" fontId="8" fillId="0" borderId="29" xfId="0" applyFont="1" applyBorder="1"/>
    <xf numFmtId="0" fontId="4" fillId="0" borderId="30" xfId="0" applyFont="1" applyBorder="1"/>
    <xf numFmtId="0" fontId="8" fillId="0" borderId="30" xfId="0" applyFont="1" applyBorder="1"/>
    <xf numFmtId="0" fontId="8" fillId="0" borderId="31" xfId="0" applyFont="1" applyBorder="1"/>
    <xf numFmtId="0" fontId="8" fillId="0" borderId="32" xfId="0" applyFont="1" applyBorder="1"/>
    <xf numFmtId="10" fontId="4" fillId="2" borderId="21" xfId="0" applyNumberFormat="1" applyFont="1" applyFill="1" applyBorder="1" applyAlignment="1">
      <alignment horizontal="center"/>
    </xf>
    <xf numFmtId="10" fontId="4" fillId="2" borderId="33" xfId="0" applyNumberFormat="1" applyFont="1" applyFill="1" applyBorder="1" applyAlignment="1">
      <alignment horizontal="center"/>
    </xf>
    <xf numFmtId="10" fontId="4" fillId="2" borderId="22" xfId="0" applyNumberFormat="1" applyFont="1" applyFill="1" applyBorder="1" applyAlignment="1">
      <alignment horizontal="center"/>
    </xf>
    <xf numFmtId="10" fontId="8" fillId="2" borderId="23" xfId="0" applyNumberFormat="1" applyFont="1" applyFill="1" applyBorder="1" applyAlignment="1">
      <alignment horizontal="center" vertical="center"/>
    </xf>
    <xf numFmtId="10" fontId="8" fillId="2" borderId="34" xfId="0" applyNumberFormat="1" applyFont="1" applyFill="1" applyBorder="1" applyAlignment="1">
      <alignment horizontal="center" vertical="center"/>
    </xf>
    <xf numFmtId="10" fontId="4" fillId="2" borderId="34" xfId="0" applyNumberFormat="1" applyFont="1" applyFill="1" applyBorder="1" applyAlignment="1">
      <alignment horizontal="center" vertical="center"/>
    </xf>
    <xf numFmtId="10" fontId="4" fillId="2" borderId="24" xfId="0" applyNumberFormat="1" applyFont="1" applyFill="1" applyBorder="1" applyAlignment="1">
      <alignment horizontal="center" vertical="center"/>
    </xf>
    <xf numFmtId="10" fontId="8" fillId="2" borderId="25" xfId="0" applyNumberFormat="1" applyFont="1" applyFill="1" applyBorder="1" applyAlignment="1">
      <alignment horizontal="center" vertical="center"/>
    </xf>
    <xf numFmtId="10" fontId="8" fillId="2" borderId="35" xfId="0" applyNumberFormat="1" applyFont="1" applyFill="1" applyBorder="1" applyAlignment="1">
      <alignment horizontal="center" vertical="center"/>
    </xf>
    <xf numFmtId="10" fontId="4" fillId="2" borderId="35" xfId="0" applyNumberFormat="1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0" fontId="8" fillId="0" borderId="36" xfId="0" applyFont="1" applyBorder="1"/>
    <xf numFmtId="0" fontId="8" fillId="0" borderId="37" xfId="0" applyFont="1" applyBorder="1"/>
    <xf numFmtId="10" fontId="8" fillId="2" borderId="2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23813</xdr:rowOff>
    </xdr:from>
    <xdr:to>
      <xdr:col>1</xdr:col>
      <xdr:colOff>1158721</xdr:colOff>
      <xdr:row>7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23813"/>
          <a:ext cx="1430184" cy="1835943"/>
        </a:xfrm>
        <a:prstGeom prst="rect">
          <a:avLst/>
        </a:prstGeom>
      </xdr:spPr>
    </xdr:pic>
    <xdr:clientData/>
  </xdr:twoCellAnchor>
  <xdr:twoCellAnchor editAs="oneCell">
    <xdr:from>
      <xdr:col>11</xdr:col>
      <xdr:colOff>202406</xdr:colOff>
      <xdr:row>1</xdr:row>
      <xdr:rowOff>35717</xdr:rowOff>
    </xdr:from>
    <xdr:to>
      <xdr:col>14</xdr:col>
      <xdr:colOff>710503</xdr:colOff>
      <xdr:row>5</xdr:row>
      <xdr:rowOff>23810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206" y="226217"/>
          <a:ext cx="2627409" cy="1092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66"/>
  <sheetViews>
    <sheetView tabSelected="1" zoomScale="80" zoomScaleNormal="80" workbookViewId="0">
      <pane ySplit="9" topLeftCell="A35" activePane="bottomLeft" state="frozen"/>
      <selection pane="bottomLeft" activeCell="M55" sqref="M55"/>
    </sheetView>
  </sheetViews>
  <sheetFormatPr defaultRowHeight="14.5" x14ac:dyDescent="0.35"/>
  <cols>
    <col min="1" max="1" width="6.54296875" customWidth="1"/>
    <col min="2" max="2" width="22.6328125" customWidth="1"/>
    <col min="3" max="3" width="23.7265625" customWidth="1"/>
    <col min="4" max="4" width="25.453125" customWidth="1"/>
    <col min="5" max="5" width="34.453125" bestFit="1" customWidth="1"/>
    <col min="6" max="6" width="10.54296875" style="57" customWidth="1"/>
    <col min="7" max="11" width="10.54296875" style="58" customWidth="1"/>
    <col min="12" max="17" width="10.54296875" style="59" customWidth="1"/>
    <col min="18" max="18" width="6.6328125" customWidth="1"/>
    <col min="19" max="19" width="10.7265625" customWidth="1"/>
    <col min="20" max="20" width="10.81640625" bestFit="1" customWidth="1"/>
    <col min="254" max="254" width="6.54296875" customWidth="1"/>
    <col min="255" max="255" width="31.1796875" customWidth="1"/>
    <col min="256" max="256" width="22" customWidth="1"/>
    <col min="257" max="257" width="9.7265625" customWidth="1"/>
    <col min="258" max="258" width="15.26953125" customWidth="1"/>
    <col min="259" max="264" width="11.1796875" customWidth="1"/>
    <col min="265" max="265" width="10.7265625" customWidth="1"/>
    <col min="266" max="266" width="11.26953125" customWidth="1"/>
    <col min="267" max="270" width="0" hidden="1" customWidth="1"/>
    <col min="271" max="271" width="10.81640625" customWidth="1"/>
    <col min="272" max="272" width="0" hidden="1" customWidth="1"/>
    <col min="273" max="273" width="10.7265625" customWidth="1"/>
    <col min="274" max="274" width="10.54296875" customWidth="1"/>
    <col min="275" max="275" width="14.54296875" customWidth="1"/>
    <col min="510" max="510" width="6.54296875" customWidth="1"/>
    <col min="511" max="511" width="31.1796875" customWidth="1"/>
    <col min="512" max="512" width="22" customWidth="1"/>
    <col min="513" max="513" width="9.7265625" customWidth="1"/>
    <col min="514" max="514" width="15.26953125" customWidth="1"/>
    <col min="515" max="520" width="11.1796875" customWidth="1"/>
    <col min="521" max="521" width="10.7265625" customWidth="1"/>
    <col min="522" max="522" width="11.26953125" customWidth="1"/>
    <col min="523" max="526" width="0" hidden="1" customWidth="1"/>
    <col min="527" max="527" width="10.81640625" customWidth="1"/>
    <col min="528" max="528" width="0" hidden="1" customWidth="1"/>
    <col min="529" max="529" width="10.7265625" customWidth="1"/>
    <col min="530" max="530" width="10.54296875" customWidth="1"/>
    <col min="531" max="531" width="14.54296875" customWidth="1"/>
    <col min="766" max="766" width="6.54296875" customWidth="1"/>
    <col min="767" max="767" width="31.1796875" customWidth="1"/>
    <col min="768" max="768" width="22" customWidth="1"/>
    <col min="769" max="769" width="9.7265625" customWidth="1"/>
    <col min="770" max="770" width="15.26953125" customWidth="1"/>
    <col min="771" max="776" width="11.1796875" customWidth="1"/>
    <col min="777" max="777" width="10.7265625" customWidth="1"/>
    <col min="778" max="778" width="11.26953125" customWidth="1"/>
    <col min="779" max="782" width="0" hidden="1" customWidth="1"/>
    <col min="783" max="783" width="10.81640625" customWidth="1"/>
    <col min="784" max="784" width="0" hidden="1" customWidth="1"/>
    <col min="785" max="785" width="10.7265625" customWidth="1"/>
    <col min="786" max="786" width="10.54296875" customWidth="1"/>
    <col min="787" max="787" width="14.54296875" customWidth="1"/>
    <col min="1022" max="1022" width="6.54296875" customWidth="1"/>
    <col min="1023" max="1023" width="31.1796875" customWidth="1"/>
    <col min="1024" max="1024" width="22" customWidth="1"/>
    <col min="1025" max="1025" width="9.7265625" customWidth="1"/>
    <col min="1026" max="1026" width="15.26953125" customWidth="1"/>
    <col min="1027" max="1032" width="11.1796875" customWidth="1"/>
    <col min="1033" max="1033" width="10.7265625" customWidth="1"/>
    <col min="1034" max="1034" width="11.26953125" customWidth="1"/>
    <col min="1035" max="1038" width="0" hidden="1" customWidth="1"/>
    <col min="1039" max="1039" width="10.81640625" customWidth="1"/>
    <col min="1040" max="1040" width="0" hidden="1" customWidth="1"/>
    <col min="1041" max="1041" width="10.7265625" customWidth="1"/>
    <col min="1042" max="1042" width="10.54296875" customWidth="1"/>
    <col min="1043" max="1043" width="14.54296875" customWidth="1"/>
    <col min="1278" max="1278" width="6.54296875" customWidth="1"/>
    <col min="1279" max="1279" width="31.1796875" customWidth="1"/>
    <col min="1280" max="1280" width="22" customWidth="1"/>
    <col min="1281" max="1281" width="9.7265625" customWidth="1"/>
    <col min="1282" max="1282" width="15.26953125" customWidth="1"/>
    <col min="1283" max="1288" width="11.1796875" customWidth="1"/>
    <col min="1289" max="1289" width="10.7265625" customWidth="1"/>
    <col min="1290" max="1290" width="11.26953125" customWidth="1"/>
    <col min="1291" max="1294" width="0" hidden="1" customWidth="1"/>
    <col min="1295" max="1295" width="10.81640625" customWidth="1"/>
    <col min="1296" max="1296" width="0" hidden="1" customWidth="1"/>
    <col min="1297" max="1297" width="10.7265625" customWidth="1"/>
    <col min="1298" max="1298" width="10.54296875" customWidth="1"/>
    <col min="1299" max="1299" width="14.54296875" customWidth="1"/>
    <col min="1534" max="1534" width="6.54296875" customWidth="1"/>
    <col min="1535" max="1535" width="31.1796875" customWidth="1"/>
    <col min="1536" max="1536" width="22" customWidth="1"/>
    <col min="1537" max="1537" width="9.7265625" customWidth="1"/>
    <col min="1538" max="1538" width="15.26953125" customWidth="1"/>
    <col min="1539" max="1544" width="11.1796875" customWidth="1"/>
    <col min="1545" max="1545" width="10.7265625" customWidth="1"/>
    <col min="1546" max="1546" width="11.26953125" customWidth="1"/>
    <col min="1547" max="1550" width="0" hidden="1" customWidth="1"/>
    <col min="1551" max="1551" width="10.81640625" customWidth="1"/>
    <col min="1552" max="1552" width="0" hidden="1" customWidth="1"/>
    <col min="1553" max="1553" width="10.7265625" customWidth="1"/>
    <col min="1554" max="1554" width="10.54296875" customWidth="1"/>
    <col min="1555" max="1555" width="14.54296875" customWidth="1"/>
    <col min="1790" max="1790" width="6.54296875" customWidth="1"/>
    <col min="1791" max="1791" width="31.1796875" customWidth="1"/>
    <col min="1792" max="1792" width="22" customWidth="1"/>
    <col min="1793" max="1793" width="9.7265625" customWidth="1"/>
    <col min="1794" max="1794" width="15.26953125" customWidth="1"/>
    <col min="1795" max="1800" width="11.1796875" customWidth="1"/>
    <col min="1801" max="1801" width="10.7265625" customWidth="1"/>
    <col min="1802" max="1802" width="11.26953125" customWidth="1"/>
    <col min="1803" max="1806" width="0" hidden="1" customWidth="1"/>
    <col min="1807" max="1807" width="10.81640625" customWidth="1"/>
    <col min="1808" max="1808" width="0" hidden="1" customWidth="1"/>
    <col min="1809" max="1809" width="10.7265625" customWidth="1"/>
    <col min="1810" max="1810" width="10.54296875" customWidth="1"/>
    <col min="1811" max="1811" width="14.54296875" customWidth="1"/>
    <col min="2046" max="2046" width="6.54296875" customWidth="1"/>
    <col min="2047" max="2047" width="31.1796875" customWidth="1"/>
    <col min="2048" max="2048" width="22" customWidth="1"/>
    <col min="2049" max="2049" width="9.7265625" customWidth="1"/>
    <col min="2050" max="2050" width="15.26953125" customWidth="1"/>
    <col min="2051" max="2056" width="11.1796875" customWidth="1"/>
    <col min="2057" max="2057" width="10.7265625" customWidth="1"/>
    <col min="2058" max="2058" width="11.26953125" customWidth="1"/>
    <col min="2059" max="2062" width="0" hidden="1" customWidth="1"/>
    <col min="2063" max="2063" width="10.81640625" customWidth="1"/>
    <col min="2064" max="2064" width="0" hidden="1" customWidth="1"/>
    <col min="2065" max="2065" width="10.7265625" customWidth="1"/>
    <col min="2066" max="2066" width="10.54296875" customWidth="1"/>
    <col min="2067" max="2067" width="14.54296875" customWidth="1"/>
    <col min="2302" max="2302" width="6.54296875" customWidth="1"/>
    <col min="2303" max="2303" width="31.1796875" customWidth="1"/>
    <col min="2304" max="2304" width="22" customWidth="1"/>
    <col min="2305" max="2305" width="9.7265625" customWidth="1"/>
    <col min="2306" max="2306" width="15.26953125" customWidth="1"/>
    <col min="2307" max="2312" width="11.1796875" customWidth="1"/>
    <col min="2313" max="2313" width="10.7265625" customWidth="1"/>
    <col min="2314" max="2314" width="11.26953125" customWidth="1"/>
    <col min="2315" max="2318" width="0" hidden="1" customWidth="1"/>
    <col min="2319" max="2319" width="10.81640625" customWidth="1"/>
    <col min="2320" max="2320" width="0" hidden="1" customWidth="1"/>
    <col min="2321" max="2321" width="10.7265625" customWidth="1"/>
    <col min="2322" max="2322" width="10.54296875" customWidth="1"/>
    <col min="2323" max="2323" width="14.54296875" customWidth="1"/>
    <col min="2558" max="2558" width="6.54296875" customWidth="1"/>
    <col min="2559" max="2559" width="31.1796875" customWidth="1"/>
    <col min="2560" max="2560" width="22" customWidth="1"/>
    <col min="2561" max="2561" width="9.7265625" customWidth="1"/>
    <col min="2562" max="2562" width="15.26953125" customWidth="1"/>
    <col min="2563" max="2568" width="11.1796875" customWidth="1"/>
    <col min="2569" max="2569" width="10.7265625" customWidth="1"/>
    <col min="2570" max="2570" width="11.26953125" customWidth="1"/>
    <col min="2571" max="2574" width="0" hidden="1" customWidth="1"/>
    <col min="2575" max="2575" width="10.81640625" customWidth="1"/>
    <col min="2576" max="2576" width="0" hidden="1" customWidth="1"/>
    <col min="2577" max="2577" width="10.7265625" customWidth="1"/>
    <col min="2578" max="2578" width="10.54296875" customWidth="1"/>
    <col min="2579" max="2579" width="14.54296875" customWidth="1"/>
    <col min="2814" max="2814" width="6.54296875" customWidth="1"/>
    <col min="2815" max="2815" width="31.1796875" customWidth="1"/>
    <col min="2816" max="2816" width="22" customWidth="1"/>
    <col min="2817" max="2817" width="9.7265625" customWidth="1"/>
    <col min="2818" max="2818" width="15.26953125" customWidth="1"/>
    <col min="2819" max="2824" width="11.1796875" customWidth="1"/>
    <col min="2825" max="2825" width="10.7265625" customWidth="1"/>
    <col min="2826" max="2826" width="11.26953125" customWidth="1"/>
    <col min="2827" max="2830" width="0" hidden="1" customWidth="1"/>
    <col min="2831" max="2831" width="10.81640625" customWidth="1"/>
    <col min="2832" max="2832" width="0" hidden="1" customWidth="1"/>
    <col min="2833" max="2833" width="10.7265625" customWidth="1"/>
    <col min="2834" max="2834" width="10.54296875" customWidth="1"/>
    <col min="2835" max="2835" width="14.54296875" customWidth="1"/>
    <col min="3070" max="3070" width="6.54296875" customWidth="1"/>
    <col min="3071" max="3071" width="31.1796875" customWidth="1"/>
    <col min="3072" max="3072" width="22" customWidth="1"/>
    <col min="3073" max="3073" width="9.7265625" customWidth="1"/>
    <col min="3074" max="3074" width="15.26953125" customWidth="1"/>
    <col min="3075" max="3080" width="11.1796875" customWidth="1"/>
    <col min="3081" max="3081" width="10.7265625" customWidth="1"/>
    <col min="3082" max="3082" width="11.26953125" customWidth="1"/>
    <col min="3083" max="3086" width="0" hidden="1" customWidth="1"/>
    <col min="3087" max="3087" width="10.81640625" customWidth="1"/>
    <col min="3088" max="3088" width="0" hidden="1" customWidth="1"/>
    <col min="3089" max="3089" width="10.7265625" customWidth="1"/>
    <col min="3090" max="3090" width="10.54296875" customWidth="1"/>
    <col min="3091" max="3091" width="14.54296875" customWidth="1"/>
    <col min="3326" max="3326" width="6.54296875" customWidth="1"/>
    <col min="3327" max="3327" width="31.1796875" customWidth="1"/>
    <col min="3328" max="3328" width="22" customWidth="1"/>
    <col min="3329" max="3329" width="9.7265625" customWidth="1"/>
    <col min="3330" max="3330" width="15.26953125" customWidth="1"/>
    <col min="3331" max="3336" width="11.1796875" customWidth="1"/>
    <col min="3337" max="3337" width="10.7265625" customWidth="1"/>
    <col min="3338" max="3338" width="11.26953125" customWidth="1"/>
    <col min="3339" max="3342" width="0" hidden="1" customWidth="1"/>
    <col min="3343" max="3343" width="10.81640625" customWidth="1"/>
    <col min="3344" max="3344" width="0" hidden="1" customWidth="1"/>
    <col min="3345" max="3345" width="10.7265625" customWidth="1"/>
    <col min="3346" max="3346" width="10.54296875" customWidth="1"/>
    <col min="3347" max="3347" width="14.54296875" customWidth="1"/>
    <col min="3582" max="3582" width="6.54296875" customWidth="1"/>
    <col min="3583" max="3583" width="31.1796875" customWidth="1"/>
    <col min="3584" max="3584" width="22" customWidth="1"/>
    <col min="3585" max="3585" width="9.7265625" customWidth="1"/>
    <col min="3586" max="3586" width="15.26953125" customWidth="1"/>
    <col min="3587" max="3592" width="11.1796875" customWidth="1"/>
    <col min="3593" max="3593" width="10.7265625" customWidth="1"/>
    <col min="3594" max="3594" width="11.26953125" customWidth="1"/>
    <col min="3595" max="3598" width="0" hidden="1" customWidth="1"/>
    <col min="3599" max="3599" width="10.81640625" customWidth="1"/>
    <col min="3600" max="3600" width="0" hidden="1" customWidth="1"/>
    <col min="3601" max="3601" width="10.7265625" customWidth="1"/>
    <col min="3602" max="3602" width="10.54296875" customWidth="1"/>
    <col min="3603" max="3603" width="14.54296875" customWidth="1"/>
    <col min="3838" max="3838" width="6.54296875" customWidth="1"/>
    <col min="3839" max="3839" width="31.1796875" customWidth="1"/>
    <col min="3840" max="3840" width="22" customWidth="1"/>
    <col min="3841" max="3841" width="9.7265625" customWidth="1"/>
    <col min="3842" max="3842" width="15.26953125" customWidth="1"/>
    <col min="3843" max="3848" width="11.1796875" customWidth="1"/>
    <col min="3849" max="3849" width="10.7265625" customWidth="1"/>
    <col min="3850" max="3850" width="11.26953125" customWidth="1"/>
    <col min="3851" max="3854" width="0" hidden="1" customWidth="1"/>
    <col min="3855" max="3855" width="10.81640625" customWidth="1"/>
    <col min="3856" max="3856" width="0" hidden="1" customWidth="1"/>
    <col min="3857" max="3857" width="10.7265625" customWidth="1"/>
    <col min="3858" max="3858" width="10.54296875" customWidth="1"/>
    <col min="3859" max="3859" width="14.54296875" customWidth="1"/>
    <col min="4094" max="4094" width="6.54296875" customWidth="1"/>
    <col min="4095" max="4095" width="31.1796875" customWidth="1"/>
    <col min="4096" max="4096" width="22" customWidth="1"/>
    <col min="4097" max="4097" width="9.7265625" customWidth="1"/>
    <col min="4098" max="4098" width="15.26953125" customWidth="1"/>
    <col min="4099" max="4104" width="11.1796875" customWidth="1"/>
    <col min="4105" max="4105" width="10.7265625" customWidth="1"/>
    <col min="4106" max="4106" width="11.26953125" customWidth="1"/>
    <col min="4107" max="4110" width="0" hidden="1" customWidth="1"/>
    <col min="4111" max="4111" width="10.81640625" customWidth="1"/>
    <col min="4112" max="4112" width="0" hidden="1" customWidth="1"/>
    <col min="4113" max="4113" width="10.7265625" customWidth="1"/>
    <col min="4114" max="4114" width="10.54296875" customWidth="1"/>
    <col min="4115" max="4115" width="14.54296875" customWidth="1"/>
    <col min="4350" max="4350" width="6.54296875" customWidth="1"/>
    <col min="4351" max="4351" width="31.1796875" customWidth="1"/>
    <col min="4352" max="4352" width="22" customWidth="1"/>
    <col min="4353" max="4353" width="9.7265625" customWidth="1"/>
    <col min="4354" max="4354" width="15.26953125" customWidth="1"/>
    <col min="4355" max="4360" width="11.1796875" customWidth="1"/>
    <col min="4361" max="4361" width="10.7265625" customWidth="1"/>
    <col min="4362" max="4362" width="11.26953125" customWidth="1"/>
    <col min="4363" max="4366" width="0" hidden="1" customWidth="1"/>
    <col min="4367" max="4367" width="10.81640625" customWidth="1"/>
    <col min="4368" max="4368" width="0" hidden="1" customWidth="1"/>
    <col min="4369" max="4369" width="10.7265625" customWidth="1"/>
    <col min="4370" max="4370" width="10.54296875" customWidth="1"/>
    <col min="4371" max="4371" width="14.54296875" customWidth="1"/>
    <col min="4606" max="4606" width="6.54296875" customWidth="1"/>
    <col min="4607" max="4607" width="31.1796875" customWidth="1"/>
    <col min="4608" max="4608" width="22" customWidth="1"/>
    <col min="4609" max="4609" width="9.7265625" customWidth="1"/>
    <col min="4610" max="4610" width="15.26953125" customWidth="1"/>
    <col min="4611" max="4616" width="11.1796875" customWidth="1"/>
    <col min="4617" max="4617" width="10.7265625" customWidth="1"/>
    <col min="4618" max="4618" width="11.26953125" customWidth="1"/>
    <col min="4619" max="4622" width="0" hidden="1" customWidth="1"/>
    <col min="4623" max="4623" width="10.81640625" customWidth="1"/>
    <col min="4624" max="4624" width="0" hidden="1" customWidth="1"/>
    <col min="4625" max="4625" width="10.7265625" customWidth="1"/>
    <col min="4626" max="4626" width="10.54296875" customWidth="1"/>
    <col min="4627" max="4627" width="14.54296875" customWidth="1"/>
    <col min="4862" max="4862" width="6.54296875" customWidth="1"/>
    <col min="4863" max="4863" width="31.1796875" customWidth="1"/>
    <col min="4864" max="4864" width="22" customWidth="1"/>
    <col min="4865" max="4865" width="9.7265625" customWidth="1"/>
    <col min="4866" max="4866" width="15.26953125" customWidth="1"/>
    <col min="4867" max="4872" width="11.1796875" customWidth="1"/>
    <col min="4873" max="4873" width="10.7265625" customWidth="1"/>
    <col min="4874" max="4874" width="11.26953125" customWidth="1"/>
    <col min="4875" max="4878" width="0" hidden="1" customWidth="1"/>
    <col min="4879" max="4879" width="10.81640625" customWidth="1"/>
    <col min="4880" max="4880" width="0" hidden="1" customWidth="1"/>
    <col min="4881" max="4881" width="10.7265625" customWidth="1"/>
    <col min="4882" max="4882" width="10.54296875" customWidth="1"/>
    <col min="4883" max="4883" width="14.54296875" customWidth="1"/>
    <col min="5118" max="5118" width="6.54296875" customWidth="1"/>
    <col min="5119" max="5119" width="31.1796875" customWidth="1"/>
    <col min="5120" max="5120" width="22" customWidth="1"/>
    <col min="5121" max="5121" width="9.7265625" customWidth="1"/>
    <col min="5122" max="5122" width="15.26953125" customWidth="1"/>
    <col min="5123" max="5128" width="11.1796875" customWidth="1"/>
    <col min="5129" max="5129" width="10.7265625" customWidth="1"/>
    <col min="5130" max="5130" width="11.26953125" customWidth="1"/>
    <col min="5131" max="5134" width="0" hidden="1" customWidth="1"/>
    <col min="5135" max="5135" width="10.81640625" customWidth="1"/>
    <col min="5136" max="5136" width="0" hidden="1" customWidth="1"/>
    <col min="5137" max="5137" width="10.7265625" customWidth="1"/>
    <col min="5138" max="5138" width="10.54296875" customWidth="1"/>
    <col min="5139" max="5139" width="14.54296875" customWidth="1"/>
    <col min="5374" max="5374" width="6.54296875" customWidth="1"/>
    <col min="5375" max="5375" width="31.1796875" customWidth="1"/>
    <col min="5376" max="5376" width="22" customWidth="1"/>
    <col min="5377" max="5377" width="9.7265625" customWidth="1"/>
    <col min="5378" max="5378" width="15.26953125" customWidth="1"/>
    <col min="5379" max="5384" width="11.1796875" customWidth="1"/>
    <col min="5385" max="5385" width="10.7265625" customWidth="1"/>
    <col min="5386" max="5386" width="11.26953125" customWidth="1"/>
    <col min="5387" max="5390" width="0" hidden="1" customWidth="1"/>
    <col min="5391" max="5391" width="10.81640625" customWidth="1"/>
    <col min="5392" max="5392" width="0" hidden="1" customWidth="1"/>
    <col min="5393" max="5393" width="10.7265625" customWidth="1"/>
    <col min="5394" max="5394" width="10.54296875" customWidth="1"/>
    <col min="5395" max="5395" width="14.54296875" customWidth="1"/>
    <col min="5630" max="5630" width="6.54296875" customWidth="1"/>
    <col min="5631" max="5631" width="31.1796875" customWidth="1"/>
    <col min="5632" max="5632" width="22" customWidth="1"/>
    <col min="5633" max="5633" width="9.7265625" customWidth="1"/>
    <col min="5634" max="5634" width="15.26953125" customWidth="1"/>
    <col min="5635" max="5640" width="11.1796875" customWidth="1"/>
    <col min="5641" max="5641" width="10.7265625" customWidth="1"/>
    <col min="5642" max="5642" width="11.26953125" customWidth="1"/>
    <col min="5643" max="5646" width="0" hidden="1" customWidth="1"/>
    <col min="5647" max="5647" width="10.81640625" customWidth="1"/>
    <col min="5648" max="5648" width="0" hidden="1" customWidth="1"/>
    <col min="5649" max="5649" width="10.7265625" customWidth="1"/>
    <col min="5650" max="5650" width="10.54296875" customWidth="1"/>
    <col min="5651" max="5651" width="14.54296875" customWidth="1"/>
    <col min="5886" max="5886" width="6.54296875" customWidth="1"/>
    <col min="5887" max="5887" width="31.1796875" customWidth="1"/>
    <col min="5888" max="5888" width="22" customWidth="1"/>
    <col min="5889" max="5889" width="9.7265625" customWidth="1"/>
    <col min="5890" max="5890" width="15.26953125" customWidth="1"/>
    <col min="5891" max="5896" width="11.1796875" customWidth="1"/>
    <col min="5897" max="5897" width="10.7265625" customWidth="1"/>
    <col min="5898" max="5898" width="11.26953125" customWidth="1"/>
    <col min="5899" max="5902" width="0" hidden="1" customWidth="1"/>
    <col min="5903" max="5903" width="10.81640625" customWidth="1"/>
    <col min="5904" max="5904" width="0" hidden="1" customWidth="1"/>
    <col min="5905" max="5905" width="10.7265625" customWidth="1"/>
    <col min="5906" max="5906" width="10.54296875" customWidth="1"/>
    <col min="5907" max="5907" width="14.54296875" customWidth="1"/>
    <col min="6142" max="6142" width="6.54296875" customWidth="1"/>
    <col min="6143" max="6143" width="31.1796875" customWidth="1"/>
    <col min="6144" max="6144" width="22" customWidth="1"/>
    <col min="6145" max="6145" width="9.7265625" customWidth="1"/>
    <col min="6146" max="6146" width="15.26953125" customWidth="1"/>
    <col min="6147" max="6152" width="11.1796875" customWidth="1"/>
    <col min="6153" max="6153" width="10.7265625" customWidth="1"/>
    <col min="6154" max="6154" width="11.26953125" customWidth="1"/>
    <col min="6155" max="6158" width="0" hidden="1" customWidth="1"/>
    <col min="6159" max="6159" width="10.81640625" customWidth="1"/>
    <col min="6160" max="6160" width="0" hidden="1" customWidth="1"/>
    <col min="6161" max="6161" width="10.7265625" customWidth="1"/>
    <col min="6162" max="6162" width="10.54296875" customWidth="1"/>
    <col min="6163" max="6163" width="14.54296875" customWidth="1"/>
    <col min="6398" max="6398" width="6.54296875" customWidth="1"/>
    <col min="6399" max="6399" width="31.1796875" customWidth="1"/>
    <col min="6400" max="6400" width="22" customWidth="1"/>
    <col min="6401" max="6401" width="9.7265625" customWidth="1"/>
    <col min="6402" max="6402" width="15.26953125" customWidth="1"/>
    <col min="6403" max="6408" width="11.1796875" customWidth="1"/>
    <col min="6409" max="6409" width="10.7265625" customWidth="1"/>
    <col min="6410" max="6410" width="11.26953125" customWidth="1"/>
    <col min="6411" max="6414" width="0" hidden="1" customWidth="1"/>
    <col min="6415" max="6415" width="10.81640625" customWidth="1"/>
    <col min="6416" max="6416" width="0" hidden="1" customWidth="1"/>
    <col min="6417" max="6417" width="10.7265625" customWidth="1"/>
    <col min="6418" max="6418" width="10.54296875" customWidth="1"/>
    <col min="6419" max="6419" width="14.54296875" customWidth="1"/>
    <col min="6654" max="6654" width="6.54296875" customWidth="1"/>
    <col min="6655" max="6655" width="31.1796875" customWidth="1"/>
    <col min="6656" max="6656" width="22" customWidth="1"/>
    <col min="6657" max="6657" width="9.7265625" customWidth="1"/>
    <col min="6658" max="6658" width="15.26953125" customWidth="1"/>
    <col min="6659" max="6664" width="11.1796875" customWidth="1"/>
    <col min="6665" max="6665" width="10.7265625" customWidth="1"/>
    <col min="6666" max="6666" width="11.26953125" customWidth="1"/>
    <col min="6667" max="6670" width="0" hidden="1" customWidth="1"/>
    <col min="6671" max="6671" width="10.81640625" customWidth="1"/>
    <col min="6672" max="6672" width="0" hidden="1" customWidth="1"/>
    <col min="6673" max="6673" width="10.7265625" customWidth="1"/>
    <col min="6674" max="6674" width="10.54296875" customWidth="1"/>
    <col min="6675" max="6675" width="14.54296875" customWidth="1"/>
    <col min="6910" max="6910" width="6.54296875" customWidth="1"/>
    <col min="6911" max="6911" width="31.1796875" customWidth="1"/>
    <col min="6912" max="6912" width="22" customWidth="1"/>
    <col min="6913" max="6913" width="9.7265625" customWidth="1"/>
    <col min="6914" max="6914" width="15.26953125" customWidth="1"/>
    <col min="6915" max="6920" width="11.1796875" customWidth="1"/>
    <col min="6921" max="6921" width="10.7265625" customWidth="1"/>
    <col min="6922" max="6922" width="11.26953125" customWidth="1"/>
    <col min="6923" max="6926" width="0" hidden="1" customWidth="1"/>
    <col min="6927" max="6927" width="10.81640625" customWidth="1"/>
    <col min="6928" max="6928" width="0" hidden="1" customWidth="1"/>
    <col min="6929" max="6929" width="10.7265625" customWidth="1"/>
    <col min="6930" max="6930" width="10.54296875" customWidth="1"/>
    <col min="6931" max="6931" width="14.54296875" customWidth="1"/>
    <col min="7166" max="7166" width="6.54296875" customWidth="1"/>
    <col min="7167" max="7167" width="31.1796875" customWidth="1"/>
    <col min="7168" max="7168" width="22" customWidth="1"/>
    <col min="7169" max="7169" width="9.7265625" customWidth="1"/>
    <col min="7170" max="7170" width="15.26953125" customWidth="1"/>
    <col min="7171" max="7176" width="11.1796875" customWidth="1"/>
    <col min="7177" max="7177" width="10.7265625" customWidth="1"/>
    <col min="7178" max="7178" width="11.26953125" customWidth="1"/>
    <col min="7179" max="7182" width="0" hidden="1" customWidth="1"/>
    <col min="7183" max="7183" width="10.81640625" customWidth="1"/>
    <col min="7184" max="7184" width="0" hidden="1" customWidth="1"/>
    <col min="7185" max="7185" width="10.7265625" customWidth="1"/>
    <col min="7186" max="7186" width="10.54296875" customWidth="1"/>
    <col min="7187" max="7187" width="14.54296875" customWidth="1"/>
    <col min="7422" max="7422" width="6.54296875" customWidth="1"/>
    <col min="7423" max="7423" width="31.1796875" customWidth="1"/>
    <col min="7424" max="7424" width="22" customWidth="1"/>
    <col min="7425" max="7425" width="9.7265625" customWidth="1"/>
    <col min="7426" max="7426" width="15.26953125" customWidth="1"/>
    <col min="7427" max="7432" width="11.1796875" customWidth="1"/>
    <col min="7433" max="7433" width="10.7265625" customWidth="1"/>
    <col min="7434" max="7434" width="11.26953125" customWidth="1"/>
    <col min="7435" max="7438" width="0" hidden="1" customWidth="1"/>
    <col min="7439" max="7439" width="10.81640625" customWidth="1"/>
    <col min="7440" max="7440" width="0" hidden="1" customWidth="1"/>
    <col min="7441" max="7441" width="10.7265625" customWidth="1"/>
    <col min="7442" max="7442" width="10.54296875" customWidth="1"/>
    <col min="7443" max="7443" width="14.54296875" customWidth="1"/>
    <col min="7678" max="7678" width="6.54296875" customWidth="1"/>
    <col min="7679" max="7679" width="31.1796875" customWidth="1"/>
    <col min="7680" max="7680" width="22" customWidth="1"/>
    <col min="7681" max="7681" width="9.7265625" customWidth="1"/>
    <col min="7682" max="7682" width="15.26953125" customWidth="1"/>
    <col min="7683" max="7688" width="11.1796875" customWidth="1"/>
    <col min="7689" max="7689" width="10.7265625" customWidth="1"/>
    <col min="7690" max="7690" width="11.26953125" customWidth="1"/>
    <col min="7691" max="7694" width="0" hidden="1" customWidth="1"/>
    <col min="7695" max="7695" width="10.81640625" customWidth="1"/>
    <col min="7696" max="7696" width="0" hidden="1" customWidth="1"/>
    <col min="7697" max="7697" width="10.7265625" customWidth="1"/>
    <col min="7698" max="7698" width="10.54296875" customWidth="1"/>
    <col min="7699" max="7699" width="14.54296875" customWidth="1"/>
    <col min="7934" max="7934" width="6.54296875" customWidth="1"/>
    <col min="7935" max="7935" width="31.1796875" customWidth="1"/>
    <col min="7936" max="7936" width="22" customWidth="1"/>
    <col min="7937" max="7937" width="9.7265625" customWidth="1"/>
    <col min="7938" max="7938" width="15.26953125" customWidth="1"/>
    <col min="7939" max="7944" width="11.1796875" customWidth="1"/>
    <col min="7945" max="7945" width="10.7265625" customWidth="1"/>
    <col min="7946" max="7946" width="11.26953125" customWidth="1"/>
    <col min="7947" max="7950" width="0" hidden="1" customWidth="1"/>
    <col min="7951" max="7951" width="10.81640625" customWidth="1"/>
    <col min="7952" max="7952" width="0" hidden="1" customWidth="1"/>
    <col min="7953" max="7953" width="10.7265625" customWidth="1"/>
    <col min="7954" max="7954" width="10.54296875" customWidth="1"/>
    <col min="7955" max="7955" width="14.54296875" customWidth="1"/>
    <col min="8190" max="8190" width="6.54296875" customWidth="1"/>
    <col min="8191" max="8191" width="31.1796875" customWidth="1"/>
    <col min="8192" max="8192" width="22" customWidth="1"/>
    <col min="8193" max="8193" width="9.7265625" customWidth="1"/>
    <col min="8194" max="8194" width="15.26953125" customWidth="1"/>
    <col min="8195" max="8200" width="11.1796875" customWidth="1"/>
    <col min="8201" max="8201" width="10.7265625" customWidth="1"/>
    <col min="8202" max="8202" width="11.26953125" customWidth="1"/>
    <col min="8203" max="8206" width="0" hidden="1" customWidth="1"/>
    <col min="8207" max="8207" width="10.81640625" customWidth="1"/>
    <col min="8208" max="8208" width="0" hidden="1" customWidth="1"/>
    <col min="8209" max="8209" width="10.7265625" customWidth="1"/>
    <col min="8210" max="8210" width="10.54296875" customWidth="1"/>
    <col min="8211" max="8211" width="14.54296875" customWidth="1"/>
    <col min="8446" max="8446" width="6.54296875" customWidth="1"/>
    <col min="8447" max="8447" width="31.1796875" customWidth="1"/>
    <col min="8448" max="8448" width="22" customWidth="1"/>
    <col min="8449" max="8449" width="9.7265625" customWidth="1"/>
    <col min="8450" max="8450" width="15.26953125" customWidth="1"/>
    <col min="8451" max="8456" width="11.1796875" customWidth="1"/>
    <col min="8457" max="8457" width="10.7265625" customWidth="1"/>
    <col min="8458" max="8458" width="11.26953125" customWidth="1"/>
    <col min="8459" max="8462" width="0" hidden="1" customWidth="1"/>
    <col min="8463" max="8463" width="10.81640625" customWidth="1"/>
    <col min="8464" max="8464" width="0" hidden="1" customWidth="1"/>
    <col min="8465" max="8465" width="10.7265625" customWidth="1"/>
    <col min="8466" max="8466" width="10.54296875" customWidth="1"/>
    <col min="8467" max="8467" width="14.54296875" customWidth="1"/>
    <col min="8702" max="8702" width="6.54296875" customWidth="1"/>
    <col min="8703" max="8703" width="31.1796875" customWidth="1"/>
    <col min="8704" max="8704" width="22" customWidth="1"/>
    <col min="8705" max="8705" width="9.7265625" customWidth="1"/>
    <col min="8706" max="8706" width="15.26953125" customWidth="1"/>
    <col min="8707" max="8712" width="11.1796875" customWidth="1"/>
    <col min="8713" max="8713" width="10.7265625" customWidth="1"/>
    <col min="8714" max="8714" width="11.26953125" customWidth="1"/>
    <col min="8715" max="8718" width="0" hidden="1" customWidth="1"/>
    <col min="8719" max="8719" width="10.81640625" customWidth="1"/>
    <col min="8720" max="8720" width="0" hidden="1" customWidth="1"/>
    <col min="8721" max="8721" width="10.7265625" customWidth="1"/>
    <col min="8722" max="8722" width="10.54296875" customWidth="1"/>
    <col min="8723" max="8723" width="14.54296875" customWidth="1"/>
    <col min="8958" max="8958" width="6.54296875" customWidth="1"/>
    <col min="8959" max="8959" width="31.1796875" customWidth="1"/>
    <col min="8960" max="8960" width="22" customWidth="1"/>
    <col min="8961" max="8961" width="9.7265625" customWidth="1"/>
    <col min="8962" max="8962" width="15.26953125" customWidth="1"/>
    <col min="8963" max="8968" width="11.1796875" customWidth="1"/>
    <col min="8969" max="8969" width="10.7265625" customWidth="1"/>
    <col min="8970" max="8970" width="11.26953125" customWidth="1"/>
    <col min="8971" max="8974" width="0" hidden="1" customWidth="1"/>
    <col min="8975" max="8975" width="10.81640625" customWidth="1"/>
    <col min="8976" max="8976" width="0" hidden="1" customWidth="1"/>
    <col min="8977" max="8977" width="10.7265625" customWidth="1"/>
    <col min="8978" max="8978" width="10.54296875" customWidth="1"/>
    <col min="8979" max="8979" width="14.54296875" customWidth="1"/>
    <col min="9214" max="9214" width="6.54296875" customWidth="1"/>
    <col min="9215" max="9215" width="31.1796875" customWidth="1"/>
    <col min="9216" max="9216" width="22" customWidth="1"/>
    <col min="9217" max="9217" width="9.7265625" customWidth="1"/>
    <col min="9218" max="9218" width="15.26953125" customWidth="1"/>
    <col min="9219" max="9224" width="11.1796875" customWidth="1"/>
    <col min="9225" max="9225" width="10.7265625" customWidth="1"/>
    <col min="9226" max="9226" width="11.26953125" customWidth="1"/>
    <col min="9227" max="9230" width="0" hidden="1" customWidth="1"/>
    <col min="9231" max="9231" width="10.81640625" customWidth="1"/>
    <col min="9232" max="9232" width="0" hidden="1" customWidth="1"/>
    <col min="9233" max="9233" width="10.7265625" customWidth="1"/>
    <col min="9234" max="9234" width="10.54296875" customWidth="1"/>
    <col min="9235" max="9235" width="14.54296875" customWidth="1"/>
    <col min="9470" max="9470" width="6.54296875" customWidth="1"/>
    <col min="9471" max="9471" width="31.1796875" customWidth="1"/>
    <col min="9472" max="9472" width="22" customWidth="1"/>
    <col min="9473" max="9473" width="9.7265625" customWidth="1"/>
    <col min="9474" max="9474" width="15.26953125" customWidth="1"/>
    <col min="9475" max="9480" width="11.1796875" customWidth="1"/>
    <col min="9481" max="9481" width="10.7265625" customWidth="1"/>
    <col min="9482" max="9482" width="11.26953125" customWidth="1"/>
    <col min="9483" max="9486" width="0" hidden="1" customWidth="1"/>
    <col min="9487" max="9487" width="10.81640625" customWidth="1"/>
    <col min="9488" max="9488" width="0" hidden="1" customWidth="1"/>
    <col min="9489" max="9489" width="10.7265625" customWidth="1"/>
    <col min="9490" max="9490" width="10.54296875" customWidth="1"/>
    <col min="9491" max="9491" width="14.54296875" customWidth="1"/>
    <col min="9726" max="9726" width="6.54296875" customWidth="1"/>
    <col min="9727" max="9727" width="31.1796875" customWidth="1"/>
    <col min="9728" max="9728" width="22" customWidth="1"/>
    <col min="9729" max="9729" width="9.7265625" customWidth="1"/>
    <col min="9730" max="9730" width="15.26953125" customWidth="1"/>
    <col min="9731" max="9736" width="11.1796875" customWidth="1"/>
    <col min="9737" max="9737" width="10.7265625" customWidth="1"/>
    <col min="9738" max="9738" width="11.26953125" customWidth="1"/>
    <col min="9739" max="9742" width="0" hidden="1" customWidth="1"/>
    <col min="9743" max="9743" width="10.81640625" customWidth="1"/>
    <col min="9744" max="9744" width="0" hidden="1" customWidth="1"/>
    <col min="9745" max="9745" width="10.7265625" customWidth="1"/>
    <col min="9746" max="9746" width="10.54296875" customWidth="1"/>
    <col min="9747" max="9747" width="14.54296875" customWidth="1"/>
    <col min="9982" max="9982" width="6.54296875" customWidth="1"/>
    <col min="9983" max="9983" width="31.1796875" customWidth="1"/>
    <col min="9984" max="9984" width="22" customWidth="1"/>
    <col min="9985" max="9985" width="9.7265625" customWidth="1"/>
    <col min="9986" max="9986" width="15.26953125" customWidth="1"/>
    <col min="9987" max="9992" width="11.1796875" customWidth="1"/>
    <col min="9993" max="9993" width="10.7265625" customWidth="1"/>
    <col min="9994" max="9994" width="11.26953125" customWidth="1"/>
    <col min="9995" max="9998" width="0" hidden="1" customWidth="1"/>
    <col min="9999" max="9999" width="10.81640625" customWidth="1"/>
    <col min="10000" max="10000" width="0" hidden="1" customWidth="1"/>
    <col min="10001" max="10001" width="10.7265625" customWidth="1"/>
    <col min="10002" max="10002" width="10.54296875" customWidth="1"/>
    <col min="10003" max="10003" width="14.54296875" customWidth="1"/>
    <col min="10238" max="10238" width="6.54296875" customWidth="1"/>
    <col min="10239" max="10239" width="31.1796875" customWidth="1"/>
    <col min="10240" max="10240" width="22" customWidth="1"/>
    <col min="10241" max="10241" width="9.7265625" customWidth="1"/>
    <col min="10242" max="10242" width="15.26953125" customWidth="1"/>
    <col min="10243" max="10248" width="11.1796875" customWidth="1"/>
    <col min="10249" max="10249" width="10.7265625" customWidth="1"/>
    <col min="10250" max="10250" width="11.26953125" customWidth="1"/>
    <col min="10251" max="10254" width="0" hidden="1" customWidth="1"/>
    <col min="10255" max="10255" width="10.81640625" customWidth="1"/>
    <col min="10256" max="10256" width="0" hidden="1" customWidth="1"/>
    <col min="10257" max="10257" width="10.7265625" customWidth="1"/>
    <col min="10258" max="10258" width="10.54296875" customWidth="1"/>
    <col min="10259" max="10259" width="14.54296875" customWidth="1"/>
    <col min="10494" max="10494" width="6.54296875" customWidth="1"/>
    <col min="10495" max="10495" width="31.1796875" customWidth="1"/>
    <col min="10496" max="10496" width="22" customWidth="1"/>
    <col min="10497" max="10497" width="9.7265625" customWidth="1"/>
    <col min="10498" max="10498" width="15.26953125" customWidth="1"/>
    <col min="10499" max="10504" width="11.1796875" customWidth="1"/>
    <col min="10505" max="10505" width="10.7265625" customWidth="1"/>
    <col min="10506" max="10506" width="11.26953125" customWidth="1"/>
    <col min="10507" max="10510" width="0" hidden="1" customWidth="1"/>
    <col min="10511" max="10511" width="10.81640625" customWidth="1"/>
    <col min="10512" max="10512" width="0" hidden="1" customWidth="1"/>
    <col min="10513" max="10513" width="10.7265625" customWidth="1"/>
    <col min="10514" max="10514" width="10.54296875" customWidth="1"/>
    <col min="10515" max="10515" width="14.54296875" customWidth="1"/>
    <col min="10750" max="10750" width="6.54296875" customWidth="1"/>
    <col min="10751" max="10751" width="31.1796875" customWidth="1"/>
    <col min="10752" max="10752" width="22" customWidth="1"/>
    <col min="10753" max="10753" width="9.7265625" customWidth="1"/>
    <col min="10754" max="10754" width="15.26953125" customWidth="1"/>
    <col min="10755" max="10760" width="11.1796875" customWidth="1"/>
    <col min="10761" max="10761" width="10.7265625" customWidth="1"/>
    <col min="10762" max="10762" width="11.26953125" customWidth="1"/>
    <col min="10763" max="10766" width="0" hidden="1" customWidth="1"/>
    <col min="10767" max="10767" width="10.81640625" customWidth="1"/>
    <col min="10768" max="10768" width="0" hidden="1" customWidth="1"/>
    <col min="10769" max="10769" width="10.7265625" customWidth="1"/>
    <col min="10770" max="10770" width="10.54296875" customWidth="1"/>
    <col min="10771" max="10771" width="14.54296875" customWidth="1"/>
    <col min="11006" max="11006" width="6.54296875" customWidth="1"/>
    <col min="11007" max="11007" width="31.1796875" customWidth="1"/>
    <col min="11008" max="11008" width="22" customWidth="1"/>
    <col min="11009" max="11009" width="9.7265625" customWidth="1"/>
    <col min="11010" max="11010" width="15.26953125" customWidth="1"/>
    <col min="11011" max="11016" width="11.1796875" customWidth="1"/>
    <col min="11017" max="11017" width="10.7265625" customWidth="1"/>
    <col min="11018" max="11018" width="11.26953125" customWidth="1"/>
    <col min="11019" max="11022" width="0" hidden="1" customWidth="1"/>
    <col min="11023" max="11023" width="10.81640625" customWidth="1"/>
    <col min="11024" max="11024" width="0" hidden="1" customWidth="1"/>
    <col min="11025" max="11025" width="10.7265625" customWidth="1"/>
    <col min="11026" max="11026" width="10.54296875" customWidth="1"/>
    <col min="11027" max="11027" width="14.54296875" customWidth="1"/>
    <col min="11262" max="11262" width="6.54296875" customWidth="1"/>
    <col min="11263" max="11263" width="31.1796875" customWidth="1"/>
    <col min="11264" max="11264" width="22" customWidth="1"/>
    <col min="11265" max="11265" width="9.7265625" customWidth="1"/>
    <col min="11266" max="11266" width="15.26953125" customWidth="1"/>
    <col min="11267" max="11272" width="11.1796875" customWidth="1"/>
    <col min="11273" max="11273" width="10.7265625" customWidth="1"/>
    <col min="11274" max="11274" width="11.26953125" customWidth="1"/>
    <col min="11275" max="11278" width="0" hidden="1" customWidth="1"/>
    <col min="11279" max="11279" width="10.81640625" customWidth="1"/>
    <col min="11280" max="11280" width="0" hidden="1" customWidth="1"/>
    <col min="11281" max="11281" width="10.7265625" customWidth="1"/>
    <col min="11282" max="11282" width="10.54296875" customWidth="1"/>
    <col min="11283" max="11283" width="14.54296875" customWidth="1"/>
    <col min="11518" max="11518" width="6.54296875" customWidth="1"/>
    <col min="11519" max="11519" width="31.1796875" customWidth="1"/>
    <col min="11520" max="11520" width="22" customWidth="1"/>
    <col min="11521" max="11521" width="9.7265625" customWidth="1"/>
    <col min="11522" max="11522" width="15.26953125" customWidth="1"/>
    <col min="11523" max="11528" width="11.1796875" customWidth="1"/>
    <col min="11529" max="11529" width="10.7265625" customWidth="1"/>
    <col min="11530" max="11530" width="11.26953125" customWidth="1"/>
    <col min="11531" max="11534" width="0" hidden="1" customWidth="1"/>
    <col min="11535" max="11535" width="10.81640625" customWidth="1"/>
    <col min="11536" max="11536" width="0" hidden="1" customWidth="1"/>
    <col min="11537" max="11537" width="10.7265625" customWidth="1"/>
    <col min="11538" max="11538" width="10.54296875" customWidth="1"/>
    <col min="11539" max="11539" width="14.54296875" customWidth="1"/>
    <col min="11774" max="11774" width="6.54296875" customWidth="1"/>
    <col min="11775" max="11775" width="31.1796875" customWidth="1"/>
    <col min="11776" max="11776" width="22" customWidth="1"/>
    <col min="11777" max="11777" width="9.7265625" customWidth="1"/>
    <col min="11778" max="11778" width="15.26953125" customWidth="1"/>
    <col min="11779" max="11784" width="11.1796875" customWidth="1"/>
    <col min="11785" max="11785" width="10.7265625" customWidth="1"/>
    <col min="11786" max="11786" width="11.26953125" customWidth="1"/>
    <col min="11787" max="11790" width="0" hidden="1" customWidth="1"/>
    <col min="11791" max="11791" width="10.81640625" customWidth="1"/>
    <col min="11792" max="11792" width="0" hidden="1" customWidth="1"/>
    <col min="11793" max="11793" width="10.7265625" customWidth="1"/>
    <col min="11794" max="11794" width="10.54296875" customWidth="1"/>
    <col min="11795" max="11795" width="14.54296875" customWidth="1"/>
    <col min="12030" max="12030" width="6.54296875" customWidth="1"/>
    <col min="12031" max="12031" width="31.1796875" customWidth="1"/>
    <col min="12032" max="12032" width="22" customWidth="1"/>
    <col min="12033" max="12033" width="9.7265625" customWidth="1"/>
    <col min="12034" max="12034" width="15.26953125" customWidth="1"/>
    <col min="12035" max="12040" width="11.1796875" customWidth="1"/>
    <col min="12041" max="12041" width="10.7265625" customWidth="1"/>
    <col min="12042" max="12042" width="11.26953125" customWidth="1"/>
    <col min="12043" max="12046" width="0" hidden="1" customWidth="1"/>
    <col min="12047" max="12047" width="10.81640625" customWidth="1"/>
    <col min="12048" max="12048" width="0" hidden="1" customWidth="1"/>
    <col min="12049" max="12049" width="10.7265625" customWidth="1"/>
    <col min="12050" max="12050" width="10.54296875" customWidth="1"/>
    <col min="12051" max="12051" width="14.54296875" customWidth="1"/>
    <col min="12286" max="12286" width="6.54296875" customWidth="1"/>
    <col min="12287" max="12287" width="31.1796875" customWidth="1"/>
    <col min="12288" max="12288" width="22" customWidth="1"/>
    <col min="12289" max="12289" width="9.7265625" customWidth="1"/>
    <col min="12290" max="12290" width="15.26953125" customWidth="1"/>
    <col min="12291" max="12296" width="11.1796875" customWidth="1"/>
    <col min="12297" max="12297" width="10.7265625" customWidth="1"/>
    <col min="12298" max="12298" width="11.26953125" customWidth="1"/>
    <col min="12299" max="12302" width="0" hidden="1" customWidth="1"/>
    <col min="12303" max="12303" width="10.81640625" customWidth="1"/>
    <col min="12304" max="12304" width="0" hidden="1" customWidth="1"/>
    <col min="12305" max="12305" width="10.7265625" customWidth="1"/>
    <col min="12306" max="12306" width="10.54296875" customWidth="1"/>
    <col min="12307" max="12307" width="14.54296875" customWidth="1"/>
    <col min="12542" max="12542" width="6.54296875" customWidth="1"/>
    <col min="12543" max="12543" width="31.1796875" customWidth="1"/>
    <col min="12544" max="12544" width="22" customWidth="1"/>
    <col min="12545" max="12545" width="9.7265625" customWidth="1"/>
    <col min="12546" max="12546" width="15.26953125" customWidth="1"/>
    <col min="12547" max="12552" width="11.1796875" customWidth="1"/>
    <col min="12553" max="12553" width="10.7265625" customWidth="1"/>
    <col min="12554" max="12554" width="11.26953125" customWidth="1"/>
    <col min="12555" max="12558" width="0" hidden="1" customWidth="1"/>
    <col min="12559" max="12559" width="10.81640625" customWidth="1"/>
    <col min="12560" max="12560" width="0" hidden="1" customWidth="1"/>
    <col min="12561" max="12561" width="10.7265625" customWidth="1"/>
    <col min="12562" max="12562" width="10.54296875" customWidth="1"/>
    <col min="12563" max="12563" width="14.54296875" customWidth="1"/>
    <col min="12798" max="12798" width="6.54296875" customWidth="1"/>
    <col min="12799" max="12799" width="31.1796875" customWidth="1"/>
    <col min="12800" max="12800" width="22" customWidth="1"/>
    <col min="12801" max="12801" width="9.7265625" customWidth="1"/>
    <col min="12802" max="12802" width="15.26953125" customWidth="1"/>
    <col min="12803" max="12808" width="11.1796875" customWidth="1"/>
    <col min="12809" max="12809" width="10.7265625" customWidth="1"/>
    <col min="12810" max="12810" width="11.26953125" customWidth="1"/>
    <col min="12811" max="12814" width="0" hidden="1" customWidth="1"/>
    <col min="12815" max="12815" width="10.81640625" customWidth="1"/>
    <col min="12816" max="12816" width="0" hidden="1" customWidth="1"/>
    <col min="12817" max="12817" width="10.7265625" customWidth="1"/>
    <col min="12818" max="12818" width="10.54296875" customWidth="1"/>
    <col min="12819" max="12819" width="14.54296875" customWidth="1"/>
    <col min="13054" max="13054" width="6.54296875" customWidth="1"/>
    <col min="13055" max="13055" width="31.1796875" customWidth="1"/>
    <col min="13056" max="13056" width="22" customWidth="1"/>
    <col min="13057" max="13057" width="9.7265625" customWidth="1"/>
    <col min="13058" max="13058" width="15.26953125" customWidth="1"/>
    <col min="13059" max="13064" width="11.1796875" customWidth="1"/>
    <col min="13065" max="13065" width="10.7265625" customWidth="1"/>
    <col min="13066" max="13066" width="11.26953125" customWidth="1"/>
    <col min="13067" max="13070" width="0" hidden="1" customWidth="1"/>
    <col min="13071" max="13071" width="10.81640625" customWidth="1"/>
    <col min="13072" max="13072" width="0" hidden="1" customWidth="1"/>
    <col min="13073" max="13073" width="10.7265625" customWidth="1"/>
    <col min="13074" max="13074" width="10.54296875" customWidth="1"/>
    <col min="13075" max="13075" width="14.54296875" customWidth="1"/>
    <col min="13310" max="13310" width="6.54296875" customWidth="1"/>
    <col min="13311" max="13311" width="31.1796875" customWidth="1"/>
    <col min="13312" max="13312" width="22" customWidth="1"/>
    <col min="13313" max="13313" width="9.7265625" customWidth="1"/>
    <col min="13314" max="13314" width="15.26953125" customWidth="1"/>
    <col min="13315" max="13320" width="11.1796875" customWidth="1"/>
    <col min="13321" max="13321" width="10.7265625" customWidth="1"/>
    <col min="13322" max="13322" width="11.26953125" customWidth="1"/>
    <col min="13323" max="13326" width="0" hidden="1" customWidth="1"/>
    <col min="13327" max="13327" width="10.81640625" customWidth="1"/>
    <col min="13328" max="13328" width="0" hidden="1" customWidth="1"/>
    <col min="13329" max="13329" width="10.7265625" customWidth="1"/>
    <col min="13330" max="13330" width="10.54296875" customWidth="1"/>
    <col min="13331" max="13331" width="14.54296875" customWidth="1"/>
    <col min="13566" max="13566" width="6.54296875" customWidth="1"/>
    <col min="13567" max="13567" width="31.1796875" customWidth="1"/>
    <col min="13568" max="13568" width="22" customWidth="1"/>
    <col min="13569" max="13569" width="9.7265625" customWidth="1"/>
    <col min="13570" max="13570" width="15.26953125" customWidth="1"/>
    <col min="13571" max="13576" width="11.1796875" customWidth="1"/>
    <col min="13577" max="13577" width="10.7265625" customWidth="1"/>
    <col min="13578" max="13578" width="11.26953125" customWidth="1"/>
    <col min="13579" max="13582" width="0" hidden="1" customWidth="1"/>
    <col min="13583" max="13583" width="10.81640625" customWidth="1"/>
    <col min="13584" max="13584" width="0" hidden="1" customWidth="1"/>
    <col min="13585" max="13585" width="10.7265625" customWidth="1"/>
    <col min="13586" max="13586" width="10.54296875" customWidth="1"/>
    <col min="13587" max="13587" width="14.54296875" customWidth="1"/>
    <col min="13822" max="13822" width="6.54296875" customWidth="1"/>
    <col min="13823" max="13823" width="31.1796875" customWidth="1"/>
    <col min="13824" max="13824" width="22" customWidth="1"/>
    <col min="13825" max="13825" width="9.7265625" customWidth="1"/>
    <col min="13826" max="13826" width="15.26953125" customWidth="1"/>
    <col min="13827" max="13832" width="11.1796875" customWidth="1"/>
    <col min="13833" max="13833" width="10.7265625" customWidth="1"/>
    <col min="13834" max="13834" width="11.26953125" customWidth="1"/>
    <col min="13835" max="13838" width="0" hidden="1" customWidth="1"/>
    <col min="13839" max="13839" width="10.81640625" customWidth="1"/>
    <col min="13840" max="13840" width="0" hidden="1" customWidth="1"/>
    <col min="13841" max="13841" width="10.7265625" customWidth="1"/>
    <col min="13842" max="13842" width="10.54296875" customWidth="1"/>
    <col min="13843" max="13843" width="14.54296875" customWidth="1"/>
    <col min="14078" max="14078" width="6.54296875" customWidth="1"/>
    <col min="14079" max="14079" width="31.1796875" customWidth="1"/>
    <col min="14080" max="14080" width="22" customWidth="1"/>
    <col min="14081" max="14081" width="9.7265625" customWidth="1"/>
    <col min="14082" max="14082" width="15.26953125" customWidth="1"/>
    <col min="14083" max="14088" width="11.1796875" customWidth="1"/>
    <col min="14089" max="14089" width="10.7265625" customWidth="1"/>
    <col min="14090" max="14090" width="11.26953125" customWidth="1"/>
    <col min="14091" max="14094" width="0" hidden="1" customWidth="1"/>
    <col min="14095" max="14095" width="10.81640625" customWidth="1"/>
    <col min="14096" max="14096" width="0" hidden="1" customWidth="1"/>
    <col min="14097" max="14097" width="10.7265625" customWidth="1"/>
    <col min="14098" max="14098" width="10.54296875" customWidth="1"/>
    <col min="14099" max="14099" width="14.54296875" customWidth="1"/>
    <col min="14334" max="14334" width="6.54296875" customWidth="1"/>
    <col min="14335" max="14335" width="31.1796875" customWidth="1"/>
    <col min="14336" max="14336" width="22" customWidth="1"/>
    <col min="14337" max="14337" width="9.7265625" customWidth="1"/>
    <col min="14338" max="14338" width="15.26953125" customWidth="1"/>
    <col min="14339" max="14344" width="11.1796875" customWidth="1"/>
    <col min="14345" max="14345" width="10.7265625" customWidth="1"/>
    <col min="14346" max="14346" width="11.26953125" customWidth="1"/>
    <col min="14347" max="14350" width="0" hidden="1" customWidth="1"/>
    <col min="14351" max="14351" width="10.81640625" customWidth="1"/>
    <col min="14352" max="14352" width="0" hidden="1" customWidth="1"/>
    <col min="14353" max="14353" width="10.7265625" customWidth="1"/>
    <col min="14354" max="14354" width="10.54296875" customWidth="1"/>
    <col min="14355" max="14355" width="14.54296875" customWidth="1"/>
    <col min="14590" max="14590" width="6.54296875" customWidth="1"/>
    <col min="14591" max="14591" width="31.1796875" customWidth="1"/>
    <col min="14592" max="14592" width="22" customWidth="1"/>
    <col min="14593" max="14593" width="9.7265625" customWidth="1"/>
    <col min="14594" max="14594" width="15.26953125" customWidth="1"/>
    <col min="14595" max="14600" width="11.1796875" customWidth="1"/>
    <col min="14601" max="14601" width="10.7265625" customWidth="1"/>
    <col min="14602" max="14602" width="11.26953125" customWidth="1"/>
    <col min="14603" max="14606" width="0" hidden="1" customWidth="1"/>
    <col min="14607" max="14607" width="10.81640625" customWidth="1"/>
    <col min="14608" max="14608" width="0" hidden="1" customWidth="1"/>
    <col min="14609" max="14609" width="10.7265625" customWidth="1"/>
    <col min="14610" max="14610" width="10.54296875" customWidth="1"/>
    <col min="14611" max="14611" width="14.54296875" customWidth="1"/>
    <col min="14846" max="14846" width="6.54296875" customWidth="1"/>
    <col min="14847" max="14847" width="31.1796875" customWidth="1"/>
    <col min="14848" max="14848" width="22" customWidth="1"/>
    <col min="14849" max="14849" width="9.7265625" customWidth="1"/>
    <col min="14850" max="14850" width="15.26953125" customWidth="1"/>
    <col min="14851" max="14856" width="11.1796875" customWidth="1"/>
    <col min="14857" max="14857" width="10.7265625" customWidth="1"/>
    <col min="14858" max="14858" width="11.26953125" customWidth="1"/>
    <col min="14859" max="14862" width="0" hidden="1" customWidth="1"/>
    <col min="14863" max="14863" width="10.81640625" customWidth="1"/>
    <col min="14864" max="14864" width="0" hidden="1" customWidth="1"/>
    <col min="14865" max="14865" width="10.7265625" customWidth="1"/>
    <col min="14866" max="14866" width="10.54296875" customWidth="1"/>
    <col min="14867" max="14867" width="14.54296875" customWidth="1"/>
    <col min="15102" max="15102" width="6.54296875" customWidth="1"/>
    <col min="15103" max="15103" width="31.1796875" customWidth="1"/>
    <col min="15104" max="15104" width="22" customWidth="1"/>
    <col min="15105" max="15105" width="9.7265625" customWidth="1"/>
    <col min="15106" max="15106" width="15.26953125" customWidth="1"/>
    <col min="15107" max="15112" width="11.1796875" customWidth="1"/>
    <col min="15113" max="15113" width="10.7265625" customWidth="1"/>
    <col min="15114" max="15114" width="11.26953125" customWidth="1"/>
    <col min="15115" max="15118" width="0" hidden="1" customWidth="1"/>
    <col min="15119" max="15119" width="10.81640625" customWidth="1"/>
    <col min="15120" max="15120" width="0" hidden="1" customWidth="1"/>
    <col min="15121" max="15121" width="10.7265625" customWidth="1"/>
    <col min="15122" max="15122" width="10.54296875" customWidth="1"/>
    <col min="15123" max="15123" width="14.54296875" customWidth="1"/>
    <col min="15358" max="15358" width="6.54296875" customWidth="1"/>
    <col min="15359" max="15359" width="31.1796875" customWidth="1"/>
    <col min="15360" max="15360" width="22" customWidth="1"/>
    <col min="15361" max="15361" width="9.7265625" customWidth="1"/>
    <col min="15362" max="15362" width="15.26953125" customWidth="1"/>
    <col min="15363" max="15368" width="11.1796875" customWidth="1"/>
    <col min="15369" max="15369" width="10.7265625" customWidth="1"/>
    <col min="15370" max="15370" width="11.26953125" customWidth="1"/>
    <col min="15371" max="15374" width="0" hidden="1" customWidth="1"/>
    <col min="15375" max="15375" width="10.81640625" customWidth="1"/>
    <col min="15376" max="15376" width="0" hidden="1" customWidth="1"/>
    <col min="15377" max="15377" width="10.7265625" customWidth="1"/>
    <col min="15378" max="15378" width="10.54296875" customWidth="1"/>
    <col min="15379" max="15379" width="14.54296875" customWidth="1"/>
    <col min="15614" max="15614" width="6.54296875" customWidth="1"/>
    <col min="15615" max="15615" width="31.1796875" customWidth="1"/>
    <col min="15616" max="15616" width="22" customWidth="1"/>
    <col min="15617" max="15617" width="9.7265625" customWidth="1"/>
    <col min="15618" max="15618" width="15.26953125" customWidth="1"/>
    <col min="15619" max="15624" width="11.1796875" customWidth="1"/>
    <col min="15625" max="15625" width="10.7265625" customWidth="1"/>
    <col min="15626" max="15626" width="11.26953125" customWidth="1"/>
    <col min="15627" max="15630" width="0" hidden="1" customWidth="1"/>
    <col min="15631" max="15631" width="10.81640625" customWidth="1"/>
    <col min="15632" max="15632" width="0" hidden="1" customWidth="1"/>
    <col min="15633" max="15633" width="10.7265625" customWidth="1"/>
    <col min="15634" max="15634" width="10.54296875" customWidth="1"/>
    <col min="15635" max="15635" width="14.54296875" customWidth="1"/>
    <col min="15870" max="15870" width="6.54296875" customWidth="1"/>
    <col min="15871" max="15871" width="31.1796875" customWidth="1"/>
    <col min="15872" max="15872" width="22" customWidth="1"/>
    <col min="15873" max="15873" width="9.7265625" customWidth="1"/>
    <col min="15874" max="15874" width="15.26953125" customWidth="1"/>
    <col min="15875" max="15880" width="11.1796875" customWidth="1"/>
    <col min="15881" max="15881" width="10.7265625" customWidth="1"/>
    <col min="15882" max="15882" width="11.26953125" customWidth="1"/>
    <col min="15883" max="15886" width="0" hidden="1" customWidth="1"/>
    <col min="15887" max="15887" width="10.81640625" customWidth="1"/>
    <col min="15888" max="15888" width="0" hidden="1" customWidth="1"/>
    <col min="15889" max="15889" width="10.7265625" customWidth="1"/>
    <col min="15890" max="15890" width="10.54296875" customWidth="1"/>
    <col min="15891" max="15891" width="14.54296875" customWidth="1"/>
    <col min="16126" max="16126" width="6.54296875" customWidth="1"/>
    <col min="16127" max="16127" width="31.1796875" customWidth="1"/>
    <col min="16128" max="16128" width="22" customWidth="1"/>
    <col min="16129" max="16129" width="9.7265625" customWidth="1"/>
    <col min="16130" max="16130" width="15.26953125" customWidth="1"/>
    <col min="16131" max="16136" width="11.1796875" customWidth="1"/>
    <col min="16137" max="16137" width="10.7265625" customWidth="1"/>
    <col min="16138" max="16138" width="11.26953125" customWidth="1"/>
    <col min="16139" max="16142" width="0" hidden="1" customWidth="1"/>
    <col min="16143" max="16143" width="10.81640625" customWidth="1"/>
    <col min="16144" max="16144" width="0" hidden="1" customWidth="1"/>
    <col min="16145" max="16145" width="10.7265625" customWidth="1"/>
    <col min="16146" max="16146" width="10.54296875" customWidth="1"/>
    <col min="16147" max="16147" width="14.54296875" customWidth="1"/>
  </cols>
  <sheetData>
    <row r="2" spans="1:19" s="5" customFormat="1" ht="21.75" customHeight="1" x14ac:dyDescent="0.5">
      <c r="A2" s="1" t="s">
        <v>49</v>
      </c>
      <c r="B2" s="2"/>
      <c r="C2" s="2"/>
      <c r="D2" s="2"/>
      <c r="E2" s="2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2"/>
      <c r="S2" s="2"/>
    </row>
    <row r="3" spans="1:19" s="5" customFormat="1" ht="21.75" customHeight="1" x14ac:dyDescent="0.5">
      <c r="A3" s="1" t="s">
        <v>21</v>
      </c>
      <c r="B3" s="2"/>
      <c r="C3" s="2"/>
      <c r="D3" s="2"/>
      <c r="E3" s="2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2"/>
      <c r="S3" s="2"/>
    </row>
    <row r="4" spans="1:19" s="5" customFormat="1" ht="21.75" customHeight="1" x14ac:dyDescent="0.5">
      <c r="A4" s="1" t="s">
        <v>22</v>
      </c>
      <c r="B4" s="6"/>
      <c r="C4" s="6"/>
      <c r="D4" s="7"/>
      <c r="E4" s="6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6"/>
      <c r="S4" s="6"/>
    </row>
    <row r="5" spans="1:19" s="5" customFormat="1" ht="21.75" customHeight="1" x14ac:dyDescent="0.35">
      <c r="B5" s="10"/>
      <c r="C5" s="10"/>
      <c r="D5" s="10"/>
      <c r="E5" s="10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0"/>
      <c r="S5" s="10"/>
    </row>
    <row r="6" spans="1:19" s="5" customFormat="1" ht="21.75" customHeight="1" x14ac:dyDescent="0.35">
      <c r="A6" s="10" t="s">
        <v>0</v>
      </c>
      <c r="B6" s="16"/>
      <c r="C6" s="16"/>
      <c r="D6" s="16"/>
      <c r="E6" s="16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6"/>
      <c r="S6" s="60">
        <v>43610</v>
      </c>
    </row>
    <row r="7" spans="1:19" s="5" customFormat="1" ht="21.75" customHeight="1" x14ac:dyDescent="0.35">
      <c r="A7" s="19"/>
      <c r="B7" s="19"/>
      <c r="C7" s="19"/>
      <c r="D7" s="13"/>
      <c r="E7" s="20" t="s">
        <v>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9" s="5" customFormat="1" ht="21.75" customHeight="1" x14ac:dyDescent="0.35">
      <c r="A8" s="22"/>
      <c r="B8" s="23"/>
      <c r="C8" s="24"/>
      <c r="D8" s="13"/>
      <c r="E8" s="20" t="s">
        <v>2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</row>
    <row r="9" spans="1:19" s="5" customFormat="1" ht="31" x14ac:dyDescent="0.35">
      <c r="A9" s="28"/>
      <c r="B9" s="23"/>
      <c r="C9" s="27"/>
      <c r="D9" s="66" t="s">
        <v>16</v>
      </c>
      <c r="E9" s="67" t="s">
        <v>17</v>
      </c>
      <c r="F9" s="29" t="s">
        <v>3</v>
      </c>
      <c r="G9" s="29" t="s">
        <v>4</v>
      </c>
      <c r="H9" s="29" t="s">
        <v>5</v>
      </c>
      <c r="I9" s="29" t="s">
        <v>6</v>
      </c>
      <c r="J9" s="29" t="s">
        <v>7</v>
      </c>
      <c r="K9" s="29" t="s">
        <v>8</v>
      </c>
      <c r="L9" s="29" t="s">
        <v>101</v>
      </c>
      <c r="M9" s="29" t="s">
        <v>9</v>
      </c>
      <c r="N9" s="29" t="s">
        <v>10</v>
      </c>
      <c r="O9" s="29" t="s">
        <v>11</v>
      </c>
      <c r="P9" s="29" t="s">
        <v>12</v>
      </c>
      <c r="Q9" s="29" t="s">
        <v>13</v>
      </c>
      <c r="R9" s="30" t="s">
        <v>14</v>
      </c>
      <c r="S9" s="30" t="s">
        <v>15</v>
      </c>
    </row>
    <row r="10" spans="1:19" s="33" customFormat="1" ht="21.75" customHeight="1" x14ac:dyDescent="0.35">
      <c r="A10" s="31" t="s">
        <v>23</v>
      </c>
      <c r="B10" s="32"/>
      <c r="D10" s="20" t="s">
        <v>18</v>
      </c>
      <c r="E10" s="38">
        <v>39.28</v>
      </c>
      <c r="F10" s="35" t="s">
        <v>50</v>
      </c>
    </row>
    <row r="11" spans="1:19" s="33" customFormat="1" ht="21.75" customHeight="1" x14ac:dyDescent="0.35">
      <c r="A11" s="36">
        <v>5</v>
      </c>
      <c r="B11" s="33" t="s">
        <v>52</v>
      </c>
      <c r="C11" s="33" t="s">
        <v>56</v>
      </c>
      <c r="D11" s="33" t="s">
        <v>60</v>
      </c>
      <c r="E11" s="33" t="s">
        <v>62</v>
      </c>
      <c r="F11" s="37">
        <v>43.6</v>
      </c>
      <c r="G11" s="39">
        <v>42.2</v>
      </c>
      <c r="H11" s="37">
        <v>42.66</v>
      </c>
      <c r="I11" s="37">
        <v>42.95</v>
      </c>
      <c r="J11" s="37">
        <v>42.88</v>
      </c>
      <c r="K11" s="37">
        <v>42.64</v>
      </c>
      <c r="L11" s="37">
        <v>42.47</v>
      </c>
      <c r="M11" s="37">
        <v>42.1</v>
      </c>
      <c r="N11" s="37"/>
      <c r="O11" s="37"/>
      <c r="P11" s="37"/>
      <c r="Q11" s="37"/>
      <c r="R11" s="40">
        <f>IF(MIN(F11:Q11)=0,"-",MIN(F11:Q11))</f>
        <v>42.1</v>
      </c>
      <c r="S11" s="71">
        <f t="shared" ref="S11:S14" si="0">IF(R11="-","-",(R11/$E$10))</f>
        <v>1.0717922606924644</v>
      </c>
    </row>
    <row r="12" spans="1:19" s="33" customFormat="1" ht="21.75" customHeight="1" x14ac:dyDescent="0.35">
      <c r="A12" s="36">
        <v>17</v>
      </c>
      <c r="B12" s="33" t="s">
        <v>53</v>
      </c>
      <c r="C12" s="33" t="s">
        <v>57</v>
      </c>
      <c r="D12" s="33" t="s">
        <v>60</v>
      </c>
      <c r="E12" s="33" t="s">
        <v>63</v>
      </c>
      <c r="F12" s="37"/>
      <c r="G12" s="39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 t="str">
        <f>IF(MIN(F12:Q12)=0,"-",MIN(F12:Q12))</f>
        <v>-</v>
      </c>
      <c r="S12" s="71" t="str">
        <f t="shared" si="0"/>
        <v>-</v>
      </c>
    </row>
    <row r="13" spans="1:19" s="33" customFormat="1" ht="21.75" customHeight="1" x14ac:dyDescent="0.35">
      <c r="A13" s="36">
        <v>18</v>
      </c>
      <c r="B13" s="33" t="s">
        <v>54</v>
      </c>
      <c r="C13" s="33" t="s">
        <v>58</v>
      </c>
      <c r="D13" s="33" t="s">
        <v>60</v>
      </c>
      <c r="E13" s="33" t="s">
        <v>63</v>
      </c>
      <c r="F13" s="37">
        <v>45.45</v>
      </c>
      <c r="G13" s="39">
        <v>45.38</v>
      </c>
      <c r="H13" s="37">
        <v>45.63</v>
      </c>
      <c r="I13" s="37">
        <v>44.67</v>
      </c>
      <c r="J13" s="37"/>
      <c r="K13" s="37">
        <v>45.95</v>
      </c>
      <c r="L13" s="37">
        <v>45.35</v>
      </c>
      <c r="M13" s="73">
        <v>46.6</v>
      </c>
      <c r="N13" s="73"/>
      <c r="O13" s="73"/>
      <c r="P13" s="73"/>
      <c r="Q13" s="73"/>
      <c r="R13" s="40">
        <f>IF(MIN(F13:Q13)=0,"-",MIN(F13:Q13))</f>
        <v>44.67</v>
      </c>
      <c r="S13" s="71">
        <f t="shared" ref="S13" si="1">IF(R13="-","-",(R13/$E$10))</f>
        <v>1.1372199592668024</v>
      </c>
    </row>
    <row r="14" spans="1:19" s="33" customFormat="1" ht="21.75" customHeight="1" x14ac:dyDescent="0.35">
      <c r="A14" s="36">
        <v>24</v>
      </c>
      <c r="B14" s="33" t="s">
        <v>55</v>
      </c>
      <c r="C14" s="33" t="s">
        <v>59</v>
      </c>
      <c r="D14" s="33" t="s">
        <v>61</v>
      </c>
      <c r="E14" s="33" t="s">
        <v>64</v>
      </c>
      <c r="F14" s="37">
        <v>38.520000000000003</v>
      </c>
      <c r="G14" s="39">
        <v>38.25</v>
      </c>
      <c r="H14" s="37">
        <v>38.340000000000003</v>
      </c>
      <c r="I14" s="37">
        <v>38.729999999999997</v>
      </c>
      <c r="J14" s="37">
        <v>37.67</v>
      </c>
      <c r="K14" s="37">
        <v>37.83</v>
      </c>
      <c r="L14" s="37">
        <v>37.85</v>
      </c>
      <c r="M14" s="37">
        <v>37.549999999999997</v>
      </c>
      <c r="N14" s="37"/>
      <c r="O14" s="37"/>
      <c r="P14" s="37"/>
      <c r="Q14" s="37"/>
      <c r="R14" s="40">
        <f>IF(MIN(F14:Q14)=0,"-",MIN(F14:Q14))</f>
        <v>37.549999999999997</v>
      </c>
      <c r="S14" s="71">
        <f t="shared" si="0"/>
        <v>0.95595723014256606</v>
      </c>
    </row>
    <row r="15" spans="1:19" s="33" customFormat="1" ht="21.75" customHeight="1" x14ac:dyDescent="0.35">
      <c r="A15" s="31" t="s">
        <v>24</v>
      </c>
      <c r="B15" s="32"/>
      <c r="D15" s="20" t="s">
        <v>18</v>
      </c>
      <c r="E15" s="34">
        <v>36.5</v>
      </c>
      <c r="F15" s="35" t="s">
        <v>47</v>
      </c>
      <c r="S15" s="72"/>
    </row>
    <row r="16" spans="1:19" s="33" customFormat="1" ht="21.75" customHeight="1" x14ac:dyDescent="0.35">
      <c r="A16" s="36">
        <v>1</v>
      </c>
      <c r="B16" s="33" t="s">
        <v>25</v>
      </c>
      <c r="C16" s="33" t="s">
        <v>65</v>
      </c>
      <c r="D16" s="33" t="s">
        <v>60</v>
      </c>
      <c r="E16" s="33" t="s">
        <v>62</v>
      </c>
      <c r="F16" s="37">
        <v>41.99</v>
      </c>
      <c r="G16" s="39">
        <v>40.549999999999997</v>
      </c>
      <c r="H16" s="37">
        <v>40.39</v>
      </c>
      <c r="I16" s="37">
        <v>39.909999999999997</v>
      </c>
      <c r="J16" s="37">
        <v>40.659999999999997</v>
      </c>
      <c r="K16" s="37">
        <v>39.82</v>
      </c>
      <c r="L16" s="37">
        <v>39.909999999999997</v>
      </c>
      <c r="M16" s="37">
        <v>39.28</v>
      </c>
      <c r="N16" s="37"/>
      <c r="O16" s="37"/>
      <c r="P16" s="37"/>
      <c r="Q16" s="37"/>
      <c r="R16" s="40">
        <f>IF(MIN(F16:Q16)=0,"-",MIN(F16:Q16))</f>
        <v>39.28</v>
      </c>
      <c r="S16" s="71">
        <f>IF(R16="-","-",(R16/$E$15))</f>
        <v>1.0761643835616439</v>
      </c>
    </row>
    <row r="17" spans="1:19" s="33" customFormat="1" ht="21.75" customHeight="1" x14ac:dyDescent="0.35">
      <c r="A17" s="36">
        <v>4</v>
      </c>
      <c r="B17" s="33" t="s">
        <v>66</v>
      </c>
      <c r="C17" s="33" t="s">
        <v>67</v>
      </c>
      <c r="D17" s="33" t="s">
        <v>60</v>
      </c>
      <c r="E17" s="33" t="s">
        <v>62</v>
      </c>
      <c r="F17" s="37">
        <v>44.24</v>
      </c>
      <c r="G17" s="39">
        <v>43.73</v>
      </c>
      <c r="H17" s="37">
        <v>43.81</v>
      </c>
      <c r="I17" s="37">
        <v>43.68</v>
      </c>
      <c r="J17" s="37">
        <v>43.97</v>
      </c>
      <c r="K17" s="37">
        <v>44.1</v>
      </c>
      <c r="L17" s="37">
        <v>43.65</v>
      </c>
      <c r="M17" s="37">
        <v>42.96</v>
      </c>
      <c r="N17" s="37"/>
      <c r="O17" s="37"/>
      <c r="P17" s="37"/>
      <c r="Q17" s="37"/>
      <c r="R17" s="40">
        <f>IF(MIN(F17:Q17)=0,"-",MIN(F17:Q17))</f>
        <v>42.96</v>
      </c>
      <c r="S17" s="71">
        <f t="shared" ref="S17:S18" si="2">IF(R17="-","-",(R17/$E$15))</f>
        <v>1.1769863013698629</v>
      </c>
    </row>
    <row r="18" spans="1:19" s="33" customFormat="1" ht="21.75" customHeight="1" x14ac:dyDescent="0.35">
      <c r="A18" s="36">
        <v>13</v>
      </c>
      <c r="B18" s="33" t="s">
        <v>68</v>
      </c>
      <c r="C18" s="33" t="s">
        <v>69</v>
      </c>
      <c r="D18" s="33" t="s">
        <v>70</v>
      </c>
      <c r="E18" s="33" t="s">
        <v>70</v>
      </c>
      <c r="F18" s="37">
        <v>37.74</v>
      </c>
      <c r="G18" s="39">
        <v>37.56</v>
      </c>
      <c r="H18" s="37">
        <v>36.619999999999997</v>
      </c>
      <c r="I18" s="37">
        <v>37.29</v>
      </c>
      <c r="J18" s="37">
        <v>37</v>
      </c>
      <c r="K18" s="37">
        <v>37.29</v>
      </c>
      <c r="L18" s="37"/>
      <c r="M18" s="37"/>
      <c r="N18" s="37"/>
      <c r="O18" s="37"/>
      <c r="P18" s="37"/>
      <c r="Q18" s="37"/>
      <c r="R18" s="40">
        <f>IF(MIN(F18:Q18)=0,"-",MIN(F18:Q18))</f>
        <v>36.619999999999997</v>
      </c>
      <c r="S18" s="71">
        <f t="shared" si="2"/>
        <v>1.0032876712328767</v>
      </c>
    </row>
    <row r="19" spans="1:19" s="33" customFormat="1" ht="21.75" customHeight="1" x14ac:dyDescent="0.35">
      <c r="A19" s="36">
        <v>14</v>
      </c>
      <c r="B19" s="33" t="s">
        <v>27</v>
      </c>
      <c r="C19" s="33" t="s">
        <v>43</v>
      </c>
      <c r="D19" s="33" t="s">
        <v>60</v>
      </c>
      <c r="E19" s="33" t="s">
        <v>63</v>
      </c>
      <c r="F19" s="37">
        <v>40.79</v>
      </c>
      <c r="G19" s="39">
        <v>40.299999999999997</v>
      </c>
      <c r="H19" s="37">
        <v>40.4</v>
      </c>
      <c r="I19" s="37">
        <v>39.54</v>
      </c>
      <c r="J19" s="37">
        <v>39.96</v>
      </c>
      <c r="K19" s="37">
        <v>39.96</v>
      </c>
      <c r="L19" s="37">
        <v>39.630000000000003</v>
      </c>
      <c r="M19" s="37">
        <v>39.549999999999997</v>
      </c>
      <c r="N19" s="37"/>
      <c r="O19" s="37"/>
      <c r="P19" s="37"/>
      <c r="Q19" s="37"/>
      <c r="R19" s="40">
        <f>IF(MIN(F19:Q19)=0,"-",MIN(F19:Q19))</f>
        <v>39.54</v>
      </c>
      <c r="S19" s="71">
        <f>IF(R19="-","-",(R19/$E$15))</f>
        <v>1.0832876712328767</v>
      </c>
    </row>
    <row r="20" spans="1:19" s="33" customFormat="1" ht="21.75" customHeight="1" x14ac:dyDescent="0.35">
      <c r="A20" s="36">
        <v>16</v>
      </c>
      <c r="B20" s="33" t="s">
        <v>26</v>
      </c>
      <c r="C20" s="33" t="s">
        <v>71</v>
      </c>
      <c r="D20" s="33" t="s">
        <v>60</v>
      </c>
      <c r="E20" s="33" t="s">
        <v>63</v>
      </c>
      <c r="F20" s="37">
        <v>41.04</v>
      </c>
      <c r="G20" s="39">
        <v>41.38</v>
      </c>
      <c r="H20" s="37">
        <v>40.67</v>
      </c>
      <c r="I20" s="37">
        <v>39.89</v>
      </c>
      <c r="J20" s="37">
        <v>40.770000000000003</v>
      </c>
      <c r="K20" s="37">
        <v>41.29</v>
      </c>
      <c r="L20" s="37">
        <v>40.520000000000003</v>
      </c>
      <c r="M20" s="37">
        <v>41</v>
      </c>
      <c r="N20" s="37"/>
      <c r="O20" s="37"/>
      <c r="P20" s="37"/>
      <c r="Q20" s="37"/>
      <c r="R20" s="40">
        <f>IF(MIN(F20:Q20)=0,"-",MIN(F20:Q20))</f>
        <v>39.89</v>
      </c>
      <c r="S20" s="71">
        <f t="shared" ref="S20" si="3">IF(R20="-","-",(R20/$E$15))</f>
        <v>1.092876712328767</v>
      </c>
    </row>
    <row r="21" spans="1:19" s="33" customFormat="1" ht="21.75" customHeight="1" x14ac:dyDescent="0.35">
      <c r="A21" s="31" t="s">
        <v>29</v>
      </c>
      <c r="B21" s="32"/>
      <c r="D21" s="20" t="s">
        <v>18</v>
      </c>
      <c r="E21" s="34">
        <v>34.409999999999997</v>
      </c>
      <c r="F21" s="35" t="s">
        <v>40</v>
      </c>
      <c r="S21" s="72"/>
    </row>
    <row r="22" spans="1:19" s="33" customFormat="1" ht="21.75" customHeight="1" x14ac:dyDescent="0.35">
      <c r="A22" s="36">
        <v>2</v>
      </c>
      <c r="B22" s="33" t="s">
        <v>28</v>
      </c>
      <c r="C22" s="33" t="s">
        <v>72</v>
      </c>
      <c r="D22" s="33" t="s">
        <v>60</v>
      </c>
      <c r="E22" s="33" t="s">
        <v>62</v>
      </c>
      <c r="F22" s="37">
        <v>35.700000000000003</v>
      </c>
      <c r="G22" s="39">
        <v>35.51</v>
      </c>
      <c r="H22" s="37">
        <v>35.72</v>
      </c>
      <c r="I22" s="37">
        <v>34.450000000000003</v>
      </c>
      <c r="J22" s="37">
        <v>34.82</v>
      </c>
      <c r="K22" s="37">
        <v>34.97</v>
      </c>
      <c r="L22" s="37">
        <v>34.630000000000003</v>
      </c>
      <c r="M22" s="37">
        <v>35.35</v>
      </c>
      <c r="N22" s="37"/>
      <c r="O22" s="37"/>
      <c r="P22" s="37"/>
      <c r="Q22" s="37"/>
      <c r="R22" s="40">
        <f>IF(MIN(F22:Q22)=0,"-",MIN(F22:Q22))</f>
        <v>34.450000000000003</v>
      </c>
      <c r="S22" s="71">
        <f>IF(R22="-","-",(R22/$E$21))</f>
        <v>1.0011624527753562</v>
      </c>
    </row>
    <row r="23" spans="1:19" s="33" customFormat="1" ht="21.75" customHeight="1" x14ac:dyDescent="0.35">
      <c r="A23" s="36">
        <v>3</v>
      </c>
      <c r="B23" s="33" t="s">
        <v>73</v>
      </c>
      <c r="C23" s="33" t="s">
        <v>74</v>
      </c>
      <c r="D23" s="33" t="s">
        <v>60</v>
      </c>
      <c r="E23" s="33" t="s">
        <v>62</v>
      </c>
      <c r="F23" s="37">
        <v>39.1</v>
      </c>
      <c r="G23" s="39">
        <v>39.51</v>
      </c>
      <c r="H23" s="37">
        <v>38.9</v>
      </c>
      <c r="I23" s="37">
        <v>37.89</v>
      </c>
      <c r="J23" s="37">
        <v>39.119999999999997</v>
      </c>
      <c r="K23" s="37">
        <v>38.67</v>
      </c>
      <c r="L23" s="37">
        <v>38.72</v>
      </c>
      <c r="M23" s="37">
        <v>38.14</v>
      </c>
      <c r="N23" s="37"/>
      <c r="O23" s="37"/>
      <c r="P23" s="37"/>
      <c r="Q23" s="37"/>
      <c r="R23" s="40">
        <f>IF(MIN(F23:Q23)=0,"-",MIN(F23:Q23))</f>
        <v>37.89</v>
      </c>
      <c r="S23" s="71">
        <f>IF(R23="-","-",(R23/$E$21))</f>
        <v>1.1011333914559722</v>
      </c>
    </row>
    <row r="24" spans="1:19" s="33" customFormat="1" ht="21.75" customHeight="1" x14ac:dyDescent="0.35">
      <c r="A24" s="36">
        <v>23</v>
      </c>
      <c r="B24" s="33" t="s">
        <v>75</v>
      </c>
      <c r="C24" s="33" t="s">
        <v>76</v>
      </c>
      <c r="D24" s="33" t="s">
        <v>61</v>
      </c>
      <c r="E24" s="33" t="s">
        <v>64</v>
      </c>
      <c r="F24" s="37">
        <v>49.23</v>
      </c>
      <c r="G24" s="39">
        <v>37.71</v>
      </c>
      <c r="H24" s="37">
        <v>36.64</v>
      </c>
      <c r="I24" s="37">
        <v>37.76</v>
      </c>
      <c r="J24" s="37">
        <v>36.94</v>
      </c>
      <c r="K24" s="37">
        <v>36.18</v>
      </c>
      <c r="L24" s="37">
        <v>36.5</v>
      </c>
      <c r="M24" s="37">
        <v>36.39</v>
      </c>
      <c r="N24" s="37"/>
      <c r="O24" s="37"/>
      <c r="P24" s="37"/>
      <c r="Q24" s="37"/>
      <c r="R24" s="40">
        <f>IF(MIN(F24:Q24)=0,"-",MIN(F24:Q24))</f>
        <v>36.18</v>
      </c>
      <c r="S24" s="71">
        <f>IF(R24="-","-",(R24/$E$21))</f>
        <v>1.051438535309503</v>
      </c>
    </row>
    <row r="25" spans="1:19" s="33" customFormat="1" ht="21.75" customHeight="1" x14ac:dyDescent="0.35">
      <c r="A25" s="36">
        <v>26</v>
      </c>
      <c r="B25" s="33" t="s">
        <v>77</v>
      </c>
      <c r="C25" s="33" t="s">
        <v>30</v>
      </c>
      <c r="D25" s="33" t="s">
        <v>61</v>
      </c>
      <c r="E25" s="33" t="s">
        <v>64</v>
      </c>
      <c r="F25" s="37">
        <v>35.57</v>
      </c>
      <c r="G25" s="39">
        <v>35.04</v>
      </c>
      <c r="H25" s="37">
        <v>35.5</v>
      </c>
      <c r="I25" s="37">
        <v>35.119999999999997</v>
      </c>
      <c r="J25" s="37">
        <v>34.950000000000003</v>
      </c>
      <c r="K25" s="37">
        <v>34.83</v>
      </c>
      <c r="L25" s="37">
        <v>35.21</v>
      </c>
      <c r="M25" s="37">
        <v>34.840000000000003</v>
      </c>
      <c r="N25" s="37"/>
      <c r="O25" s="37"/>
      <c r="P25" s="37"/>
      <c r="Q25" s="37"/>
      <c r="R25" s="40">
        <f>IF(MIN(F25:Q25)=0,"-",MIN(F25:Q25))</f>
        <v>34.83</v>
      </c>
      <c r="S25" s="71">
        <f>IF(R25="-","-",(R25/$E$21))</f>
        <v>1.0122057541412381</v>
      </c>
    </row>
    <row r="26" spans="1:19" s="33" customFormat="1" ht="21.75" customHeight="1" x14ac:dyDescent="0.35">
      <c r="A26" s="31" t="s">
        <v>31</v>
      </c>
      <c r="B26" s="32"/>
      <c r="D26" s="20" t="s">
        <v>18</v>
      </c>
      <c r="E26" s="38">
        <v>33.68</v>
      </c>
      <c r="F26" s="35" t="s">
        <v>48</v>
      </c>
      <c r="S26" s="72"/>
    </row>
    <row r="27" spans="1:19" s="33" customFormat="1" ht="21.75" customHeight="1" x14ac:dyDescent="0.35">
      <c r="A27" s="36">
        <v>6</v>
      </c>
      <c r="B27" s="33" t="s">
        <v>32</v>
      </c>
      <c r="C27" s="33" t="s">
        <v>33</v>
      </c>
      <c r="D27" s="33" t="s">
        <v>78</v>
      </c>
      <c r="E27" s="33" t="s">
        <v>79</v>
      </c>
      <c r="F27" s="37">
        <v>35.14</v>
      </c>
      <c r="G27" s="39">
        <v>33.86</v>
      </c>
      <c r="H27" s="37">
        <v>33.590000000000003</v>
      </c>
      <c r="I27" s="37">
        <v>33.4</v>
      </c>
      <c r="J27" s="37"/>
      <c r="K27" s="37">
        <v>34.53</v>
      </c>
      <c r="L27" s="37">
        <v>33.57</v>
      </c>
      <c r="M27" s="37">
        <v>33.49</v>
      </c>
      <c r="N27" s="37"/>
      <c r="O27" s="37"/>
      <c r="P27" s="37"/>
      <c r="Q27" s="37"/>
      <c r="R27" s="40">
        <f>IF(MIN(F27:Q27)=0,"-",MIN(F27:Q27))</f>
        <v>33.4</v>
      </c>
      <c r="S27" s="71">
        <f t="shared" ref="S27:S35" si="4">IF(R27="-","-",(R27/$E$26))</f>
        <v>0.99168646080760092</v>
      </c>
    </row>
    <row r="28" spans="1:19" s="33" customFormat="1" ht="21.75" customHeight="1" x14ac:dyDescent="0.35">
      <c r="A28" s="36">
        <v>8</v>
      </c>
      <c r="B28" s="33" t="s">
        <v>81</v>
      </c>
      <c r="C28" s="33" t="s">
        <v>82</v>
      </c>
      <c r="D28" s="33" t="s">
        <v>78</v>
      </c>
      <c r="E28" s="33" t="s">
        <v>79</v>
      </c>
      <c r="F28" s="37">
        <v>35.58</v>
      </c>
      <c r="G28" s="39">
        <v>34.46</v>
      </c>
      <c r="H28" s="37">
        <v>34.32</v>
      </c>
      <c r="I28" s="37">
        <v>34.6</v>
      </c>
      <c r="J28" s="37">
        <v>34.659999999999997</v>
      </c>
      <c r="K28" s="37">
        <v>33.880000000000003</v>
      </c>
      <c r="L28" s="37">
        <v>33.75</v>
      </c>
      <c r="M28" s="37">
        <v>33.54</v>
      </c>
      <c r="N28" s="37"/>
      <c r="O28" s="37"/>
      <c r="P28" s="37"/>
      <c r="Q28" s="37"/>
      <c r="R28" s="40">
        <f>IF(MIN(F28:Q28)=0,"-",MIN(F28:Q28))</f>
        <v>33.54</v>
      </c>
      <c r="S28" s="71">
        <f t="shared" si="4"/>
        <v>0.99584323040380041</v>
      </c>
    </row>
    <row r="29" spans="1:19" s="33" customFormat="1" ht="21.75" customHeight="1" x14ac:dyDescent="0.35">
      <c r="A29" s="36">
        <v>9</v>
      </c>
      <c r="B29" s="33" t="s">
        <v>39</v>
      </c>
      <c r="C29" s="33" t="s">
        <v>34</v>
      </c>
      <c r="D29" s="33" t="s">
        <v>78</v>
      </c>
      <c r="E29" s="33" t="s">
        <v>79</v>
      </c>
      <c r="F29" s="37">
        <v>31.78</v>
      </c>
      <c r="G29" s="39">
        <v>31.66</v>
      </c>
      <c r="H29" s="37">
        <v>31.92</v>
      </c>
      <c r="I29" s="37">
        <v>31.66</v>
      </c>
      <c r="J29" s="37">
        <v>31.57</v>
      </c>
      <c r="K29" s="37">
        <v>31.61</v>
      </c>
      <c r="L29" s="37">
        <v>31.52</v>
      </c>
      <c r="M29" s="37">
        <v>31.41</v>
      </c>
      <c r="N29" s="37"/>
      <c r="O29" s="37"/>
      <c r="P29" s="37"/>
      <c r="Q29" s="37"/>
      <c r="R29" s="40">
        <f>IF(MIN(F29:Q29)=0,"-",MIN(F29:Q29))</f>
        <v>31.41</v>
      </c>
      <c r="S29" s="71">
        <f t="shared" si="4"/>
        <v>0.93260095011876487</v>
      </c>
    </row>
    <row r="30" spans="1:19" s="33" customFormat="1" ht="21.75" customHeight="1" x14ac:dyDescent="0.35">
      <c r="A30" s="36">
        <v>10</v>
      </c>
      <c r="B30" s="33" t="s">
        <v>83</v>
      </c>
      <c r="C30" s="33" t="s">
        <v>84</v>
      </c>
      <c r="D30" s="33" t="s">
        <v>78</v>
      </c>
      <c r="E30" s="33" t="s">
        <v>79</v>
      </c>
      <c r="F30" s="37">
        <v>30.37</v>
      </c>
      <c r="G30" s="39">
        <v>36.479999999999997</v>
      </c>
      <c r="H30" s="37">
        <v>58.4</v>
      </c>
      <c r="I30" s="37">
        <v>36.78</v>
      </c>
      <c r="J30" s="37">
        <v>36.18</v>
      </c>
      <c r="K30" s="37">
        <v>37.4</v>
      </c>
      <c r="L30" s="37">
        <v>37.11</v>
      </c>
      <c r="M30" s="37"/>
      <c r="N30" s="37"/>
      <c r="O30" s="37"/>
      <c r="P30" s="37"/>
      <c r="Q30" s="37"/>
      <c r="R30" s="40">
        <f>IF(MIN(F30:Q30)=0,"-",MIN(F30:Q30))</f>
        <v>30.37</v>
      </c>
      <c r="S30" s="71">
        <f t="shared" si="4"/>
        <v>0.90172209026128269</v>
      </c>
    </row>
    <row r="31" spans="1:19" s="33" customFormat="1" ht="21.75" customHeight="1" x14ac:dyDescent="0.35">
      <c r="A31" s="36">
        <v>15</v>
      </c>
      <c r="B31" s="33" t="s">
        <v>85</v>
      </c>
      <c r="C31" s="33" t="s">
        <v>86</v>
      </c>
      <c r="D31" s="33" t="s">
        <v>60</v>
      </c>
      <c r="E31" s="33" t="s">
        <v>63</v>
      </c>
      <c r="F31" s="37">
        <v>38.81</v>
      </c>
      <c r="G31" s="39">
        <v>37.44</v>
      </c>
      <c r="H31" s="37">
        <v>37.81</v>
      </c>
      <c r="I31" s="37">
        <v>37.869999999999997</v>
      </c>
      <c r="J31" s="37">
        <v>37.369999999999997</v>
      </c>
      <c r="K31" s="37">
        <v>37.299999999999997</v>
      </c>
      <c r="L31" s="37">
        <v>37.369999999999997</v>
      </c>
      <c r="M31" s="37">
        <v>37.4</v>
      </c>
      <c r="N31" s="37"/>
      <c r="O31" s="37"/>
      <c r="P31" s="37"/>
      <c r="Q31" s="37"/>
      <c r="R31" s="40">
        <f>IF(MIN(F31:Q31)=0,"-",MIN(F31:Q31))</f>
        <v>37.299999999999997</v>
      </c>
      <c r="S31" s="71">
        <f t="shared" si="4"/>
        <v>1.1074821852731591</v>
      </c>
    </row>
    <row r="32" spans="1:19" s="33" customFormat="1" ht="21.75" customHeight="1" x14ac:dyDescent="0.35">
      <c r="A32" s="36">
        <v>21</v>
      </c>
      <c r="B32" s="33" t="s">
        <v>87</v>
      </c>
      <c r="C32" s="33" t="s">
        <v>80</v>
      </c>
      <c r="D32" s="33" t="s">
        <v>60</v>
      </c>
      <c r="E32" s="33" t="s">
        <v>60</v>
      </c>
      <c r="F32" s="37"/>
      <c r="G32" s="39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0" t="str">
        <f>IF(MIN(F32:Q32)=0,"-",MIN(F32:Q32))</f>
        <v>-</v>
      </c>
      <c r="S32" s="71" t="str">
        <f t="shared" si="4"/>
        <v>-</v>
      </c>
    </row>
    <row r="33" spans="1:19" s="33" customFormat="1" ht="21.75" customHeight="1" x14ac:dyDescent="0.35">
      <c r="A33" s="36">
        <v>22</v>
      </c>
      <c r="B33" s="33" t="s">
        <v>88</v>
      </c>
      <c r="C33" s="33" t="s">
        <v>45</v>
      </c>
      <c r="D33" s="33" t="s">
        <v>60</v>
      </c>
      <c r="E33" s="33" t="s">
        <v>60</v>
      </c>
      <c r="F33" s="37">
        <v>35.25</v>
      </c>
      <c r="G33" s="39">
        <v>34.53</v>
      </c>
      <c r="H33" s="37">
        <v>34.97</v>
      </c>
      <c r="I33" s="37">
        <v>34.71</v>
      </c>
      <c r="J33" s="37">
        <v>34.159999999999997</v>
      </c>
      <c r="K33" s="37">
        <v>34.479999999999997</v>
      </c>
      <c r="L33" s="37">
        <v>34.44</v>
      </c>
      <c r="M33" s="37">
        <v>33.75</v>
      </c>
      <c r="N33" s="37"/>
      <c r="O33" s="37"/>
      <c r="P33" s="37"/>
      <c r="Q33" s="37"/>
      <c r="R33" s="40">
        <f>IF(MIN(F33:Q33)=0,"-",MIN(F33:Q33))</f>
        <v>33.75</v>
      </c>
      <c r="S33" s="71">
        <f t="shared" si="4"/>
        <v>1.0020783847980999</v>
      </c>
    </row>
    <row r="34" spans="1:19" s="33" customFormat="1" ht="21.75" customHeight="1" x14ac:dyDescent="0.35">
      <c r="A34" s="36">
        <v>25</v>
      </c>
      <c r="B34" s="33" t="s">
        <v>89</v>
      </c>
      <c r="C34" s="33" t="s">
        <v>90</v>
      </c>
      <c r="D34" s="33" t="s">
        <v>61</v>
      </c>
      <c r="E34" s="33" t="s">
        <v>64</v>
      </c>
      <c r="F34" s="37">
        <v>35.799999999999997</v>
      </c>
      <c r="G34" s="39">
        <v>35.590000000000003</v>
      </c>
      <c r="H34" s="37">
        <v>35.71</v>
      </c>
      <c r="I34" s="37">
        <v>35.46</v>
      </c>
      <c r="J34" s="37">
        <v>35.94</v>
      </c>
      <c r="K34" s="37">
        <v>35.659999999999997</v>
      </c>
      <c r="L34" s="37"/>
      <c r="M34" s="37">
        <v>35.58</v>
      </c>
      <c r="N34" s="37"/>
      <c r="O34" s="37"/>
      <c r="P34" s="37"/>
      <c r="Q34" s="37"/>
      <c r="R34" s="40">
        <f>IF(MIN(F34:Q34)=0,"-",MIN(F34:Q34))</f>
        <v>35.46</v>
      </c>
      <c r="S34" s="71">
        <f t="shared" si="4"/>
        <v>1.0528503562945368</v>
      </c>
    </row>
    <row r="35" spans="1:19" s="33" customFormat="1" ht="21.75" customHeight="1" x14ac:dyDescent="0.35">
      <c r="A35" s="36">
        <v>27</v>
      </c>
      <c r="B35" s="33" t="s">
        <v>91</v>
      </c>
      <c r="C35" s="33" t="s">
        <v>44</v>
      </c>
      <c r="D35" s="33" t="s">
        <v>61</v>
      </c>
      <c r="E35" s="33" t="s">
        <v>64</v>
      </c>
      <c r="F35" s="37">
        <v>35.18</v>
      </c>
      <c r="G35" s="39"/>
      <c r="H35" s="37">
        <v>34.020000000000003</v>
      </c>
      <c r="I35" s="37">
        <v>34.26</v>
      </c>
      <c r="J35" s="37">
        <v>34.07</v>
      </c>
      <c r="K35" s="37">
        <v>34.19</v>
      </c>
      <c r="L35" s="37">
        <v>34.729999999999997</v>
      </c>
      <c r="M35" s="37">
        <v>33.770000000000003</v>
      </c>
      <c r="N35" s="37"/>
      <c r="O35" s="37"/>
      <c r="P35" s="37"/>
      <c r="Q35" s="37"/>
      <c r="R35" s="40">
        <f>IF(MIN(F35:Q35)=0,"-",MIN(F35:Q35))</f>
        <v>33.770000000000003</v>
      </c>
      <c r="S35" s="71">
        <f t="shared" si="4"/>
        <v>1.0026722090261284</v>
      </c>
    </row>
    <row r="36" spans="1:19" s="33" customFormat="1" ht="21.75" customHeight="1" x14ac:dyDescent="0.35">
      <c r="A36" s="31" t="s">
        <v>36</v>
      </c>
      <c r="B36" s="32"/>
      <c r="D36" s="20" t="s">
        <v>18</v>
      </c>
      <c r="E36" s="38">
        <v>32.78</v>
      </c>
      <c r="F36" s="35" t="s">
        <v>51</v>
      </c>
      <c r="S36" s="72"/>
    </row>
    <row r="37" spans="1:19" s="33" customFormat="1" ht="21.75" customHeight="1" x14ac:dyDescent="0.35">
      <c r="A37" s="36">
        <v>11</v>
      </c>
      <c r="B37" s="33" t="s">
        <v>92</v>
      </c>
      <c r="C37" s="33" t="s">
        <v>93</v>
      </c>
      <c r="D37" s="33" t="s">
        <v>70</v>
      </c>
      <c r="E37" s="33" t="s">
        <v>70</v>
      </c>
      <c r="F37" s="37">
        <v>36.31</v>
      </c>
      <c r="G37" s="39">
        <v>36.770000000000003</v>
      </c>
      <c r="H37" s="37">
        <v>36.01</v>
      </c>
      <c r="I37" s="37"/>
      <c r="J37" s="37">
        <v>36.47</v>
      </c>
      <c r="K37" s="37">
        <v>36.71</v>
      </c>
      <c r="L37" s="37">
        <v>36.090000000000003</v>
      </c>
      <c r="M37" s="37">
        <v>38.54</v>
      </c>
      <c r="N37" s="37"/>
      <c r="O37" s="37"/>
      <c r="P37" s="37"/>
      <c r="Q37" s="37"/>
      <c r="R37" s="40">
        <f>IF(MIN(F37:Q37)=0,"-",MIN(F37:Q37))</f>
        <v>36.01</v>
      </c>
      <c r="S37" s="71">
        <f>IF(R37="-","-",(R37/$E$36))</f>
        <v>1.0985356924954239</v>
      </c>
    </row>
    <row r="38" spans="1:19" s="33" customFormat="1" ht="21.75" customHeight="1" x14ac:dyDescent="0.35">
      <c r="A38" s="36">
        <v>12</v>
      </c>
      <c r="B38" s="33" t="s">
        <v>94</v>
      </c>
      <c r="C38" s="33" t="s">
        <v>95</v>
      </c>
      <c r="D38" s="33" t="s">
        <v>70</v>
      </c>
      <c r="E38" s="33" t="s">
        <v>70</v>
      </c>
      <c r="F38" s="37">
        <v>37.58</v>
      </c>
      <c r="G38" s="39">
        <v>37.42</v>
      </c>
      <c r="H38" s="37">
        <v>35.799999999999997</v>
      </c>
      <c r="I38" s="37">
        <v>35.31</v>
      </c>
      <c r="J38" s="37">
        <v>35.11</v>
      </c>
      <c r="K38" s="37">
        <v>35.79</v>
      </c>
      <c r="L38" s="37">
        <v>35.43</v>
      </c>
      <c r="M38" s="37">
        <v>35.729999999999997</v>
      </c>
      <c r="N38" s="37"/>
      <c r="O38" s="37"/>
      <c r="P38" s="37"/>
      <c r="Q38" s="37"/>
      <c r="R38" s="40">
        <f>IF(MIN(F38:Q38)=0,"-",MIN(F38:Q38))</f>
        <v>35.11</v>
      </c>
      <c r="S38" s="71">
        <f t="shared" ref="S38" si="5">IF(R38="-","-",(R38/$E$36))</f>
        <v>1.0710799267846247</v>
      </c>
    </row>
    <row r="39" spans="1:19" s="33" customFormat="1" ht="21.75" customHeight="1" x14ac:dyDescent="0.35">
      <c r="A39" s="31" t="s">
        <v>37</v>
      </c>
      <c r="B39" s="32"/>
      <c r="D39" s="20" t="s">
        <v>18</v>
      </c>
      <c r="E39" s="34">
        <v>31.89</v>
      </c>
      <c r="F39" s="35" t="s">
        <v>41</v>
      </c>
      <c r="S39" s="72"/>
    </row>
    <row r="40" spans="1:19" s="33" customFormat="1" ht="21.75" customHeight="1" x14ac:dyDescent="0.35">
      <c r="A40" s="36">
        <v>7</v>
      </c>
      <c r="B40" s="33" t="s">
        <v>46</v>
      </c>
      <c r="C40" s="33" t="s">
        <v>80</v>
      </c>
      <c r="D40" s="33" t="s">
        <v>78</v>
      </c>
      <c r="E40" s="33" t="s">
        <v>79</v>
      </c>
      <c r="F40" s="37"/>
      <c r="G40" s="39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0" t="str">
        <f>IF(MIN(F40:Q40)=0,"-",MIN(F40:Q40))</f>
        <v>-</v>
      </c>
      <c r="S40" s="71" t="str">
        <f t="shared" ref="S40:S43" si="6">IF(R40="-","-",(R40/$E$39))</f>
        <v>-</v>
      </c>
    </row>
    <row r="41" spans="1:19" s="33" customFormat="1" ht="21.75" customHeight="1" x14ac:dyDescent="0.35">
      <c r="A41" s="36">
        <v>19</v>
      </c>
      <c r="B41" s="33" t="s">
        <v>35</v>
      </c>
      <c r="C41" s="33" t="s">
        <v>96</v>
      </c>
      <c r="D41" s="33" t="s">
        <v>60</v>
      </c>
      <c r="E41" s="33" t="s">
        <v>60</v>
      </c>
      <c r="F41" s="37">
        <v>32.78</v>
      </c>
      <c r="G41" s="39">
        <v>32.81</v>
      </c>
      <c r="H41" s="37">
        <v>32.85</v>
      </c>
      <c r="I41" s="37">
        <v>33.25</v>
      </c>
      <c r="J41" s="37">
        <v>34.270000000000003</v>
      </c>
      <c r="K41" s="37">
        <v>34.44</v>
      </c>
      <c r="L41" s="37">
        <v>34.270000000000003</v>
      </c>
      <c r="M41" s="37">
        <v>34.450000000000003</v>
      </c>
      <c r="N41" s="37"/>
      <c r="O41" s="37"/>
      <c r="P41" s="37"/>
      <c r="Q41" s="37"/>
      <c r="R41" s="40">
        <f>IF(MIN(F41:Q41)=0,"-",MIN(F41:Q41))</f>
        <v>32.78</v>
      </c>
      <c r="S41" s="71">
        <f t="shared" si="6"/>
        <v>1.0279084352461587</v>
      </c>
    </row>
    <row r="42" spans="1:19" s="33" customFormat="1" ht="21.75" customHeight="1" x14ac:dyDescent="0.35">
      <c r="A42" s="36">
        <v>20</v>
      </c>
      <c r="B42" s="33" t="s">
        <v>97</v>
      </c>
      <c r="C42" s="33" t="s">
        <v>98</v>
      </c>
      <c r="D42" s="33" t="s">
        <v>60</v>
      </c>
      <c r="E42" s="33" t="s">
        <v>60</v>
      </c>
      <c r="F42" s="37">
        <v>32.42</v>
      </c>
      <c r="G42" s="39">
        <v>33.07</v>
      </c>
      <c r="H42" s="37">
        <v>33.44</v>
      </c>
      <c r="I42" s="37">
        <v>31.93</v>
      </c>
      <c r="J42" s="37">
        <v>31.78</v>
      </c>
      <c r="K42" s="37">
        <v>34.06</v>
      </c>
      <c r="L42" s="37">
        <v>32.020000000000003</v>
      </c>
      <c r="M42" s="37"/>
      <c r="N42" s="37"/>
      <c r="O42" s="37"/>
      <c r="P42" s="37"/>
      <c r="Q42" s="37"/>
      <c r="R42" s="40">
        <f>IF(MIN(F42:Q42)=0,"-",MIN(F42:Q42))</f>
        <v>31.78</v>
      </c>
      <c r="S42" s="71">
        <f t="shared" si="6"/>
        <v>0.99655064283474448</v>
      </c>
    </row>
    <row r="43" spans="1:19" s="33" customFormat="1" ht="21.75" customHeight="1" x14ac:dyDescent="0.35">
      <c r="A43" s="36">
        <v>28</v>
      </c>
      <c r="B43" s="33" t="s">
        <v>99</v>
      </c>
      <c r="C43" s="33" t="s">
        <v>100</v>
      </c>
      <c r="D43" s="33" t="s">
        <v>70</v>
      </c>
      <c r="E43" s="33" t="s">
        <v>70</v>
      </c>
      <c r="F43" s="37">
        <v>35.29</v>
      </c>
      <c r="G43" s="39">
        <v>35.14</v>
      </c>
      <c r="H43" s="37">
        <v>33.22</v>
      </c>
      <c r="I43" s="37">
        <v>34.799999999999997</v>
      </c>
      <c r="J43" s="37">
        <v>33.94</v>
      </c>
      <c r="K43" s="37">
        <v>32.869999999999997</v>
      </c>
      <c r="L43" s="37">
        <v>32.81</v>
      </c>
      <c r="M43" s="37"/>
      <c r="N43" s="37"/>
      <c r="O43" s="37"/>
      <c r="P43" s="37"/>
      <c r="Q43" s="37"/>
      <c r="R43" s="40">
        <f>IF(MIN(F43:Q43)=0,"-",MIN(F43:Q43))</f>
        <v>32.81</v>
      </c>
      <c r="S43" s="71">
        <f t="shared" si="6"/>
        <v>1.0288491690185011</v>
      </c>
    </row>
    <row r="44" spans="1:19" s="33" customFormat="1" ht="21.75" customHeight="1" x14ac:dyDescent="0.35">
      <c r="A44" s="31" t="s">
        <v>38</v>
      </c>
      <c r="B44" s="32"/>
      <c r="D44" s="20" t="s">
        <v>18</v>
      </c>
      <c r="E44" s="34">
        <v>30.17</v>
      </c>
      <c r="F44" s="35" t="s">
        <v>42</v>
      </c>
      <c r="S44" s="72"/>
    </row>
    <row r="45" spans="1:19" s="33" customFormat="1" ht="21.75" customHeight="1" x14ac:dyDescent="0.35">
      <c r="A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0" t="str">
        <f>IF(MIN(F45:Q45)=0,"-",MIN(F45:Q45))</f>
        <v>-</v>
      </c>
      <c r="S45" s="71" t="str">
        <f>IF(R45="-","-",(R45/$E$44))</f>
        <v>-</v>
      </c>
    </row>
    <row r="46" spans="1:19" ht="21.75" customHeight="1" thickBot="1" x14ac:dyDescent="0.4">
      <c r="D46" s="40"/>
      <c r="E46" s="13"/>
      <c r="F46" s="21"/>
      <c r="G46" s="21"/>
      <c r="H46" s="21"/>
      <c r="I46" s="21"/>
      <c r="J46" s="21"/>
      <c r="K46" s="41"/>
      <c r="L46" s="41"/>
      <c r="M46" s="41"/>
      <c r="N46" s="41"/>
      <c r="O46" s="41"/>
      <c r="P46" s="41"/>
      <c r="Q46" s="41"/>
      <c r="R46" s="42"/>
      <c r="S46" s="42"/>
    </row>
    <row r="47" spans="1:19" s="43" customFormat="1" ht="21.75" customHeight="1" thickBot="1" x14ac:dyDescent="0.4">
      <c r="B47" s="62" t="s">
        <v>16</v>
      </c>
      <c r="C47" s="63"/>
      <c r="D47" s="61" t="s">
        <v>17</v>
      </c>
      <c r="E47" s="44"/>
      <c r="F47" s="45">
        <v>1</v>
      </c>
      <c r="G47" s="46">
        <v>2</v>
      </c>
      <c r="H47" s="46">
        <v>3</v>
      </c>
      <c r="I47" s="46">
        <v>4</v>
      </c>
      <c r="J47" s="47">
        <v>5</v>
      </c>
      <c r="K47" s="48" t="s">
        <v>19</v>
      </c>
      <c r="L47" s="49" t="s">
        <v>20</v>
      </c>
      <c r="M47" s="41"/>
      <c r="N47" s="41"/>
      <c r="O47" s="41"/>
      <c r="P47" s="41"/>
      <c r="Q47" s="41"/>
      <c r="R47" s="42"/>
      <c r="S47" s="42"/>
    </row>
    <row r="48" spans="1:19" s="43" customFormat="1" ht="21.75" customHeight="1" x14ac:dyDescent="0.35">
      <c r="B48" s="74" t="s">
        <v>60</v>
      </c>
      <c r="C48" s="75"/>
      <c r="D48" s="64" t="s">
        <v>62</v>
      </c>
      <c r="E48" s="65"/>
      <c r="F48" s="81">
        <f>$S$16</f>
        <v>1.0761643835616439</v>
      </c>
      <c r="G48" s="82">
        <f>$S$22</f>
        <v>1.0011624527753562</v>
      </c>
      <c r="H48" s="82">
        <f>$S$23</f>
        <v>1.1011333914559722</v>
      </c>
      <c r="I48" s="82">
        <f>$S$17</f>
        <v>1.1769863013698629</v>
      </c>
      <c r="J48" s="83">
        <f>$S$11</f>
        <v>1.0717922606924644</v>
      </c>
      <c r="K48" s="68">
        <f>IF((F48)="-","-",AVERAGE(F48:J48))</f>
        <v>1.08544775797106</v>
      </c>
      <c r="L48" s="50">
        <f>IF(K48="-","-",RANK(K48,$K$48:$K$53,1))</f>
        <v>5</v>
      </c>
      <c r="M48" s="41"/>
      <c r="N48" s="41"/>
      <c r="O48" s="41"/>
      <c r="P48" s="41"/>
      <c r="Q48" s="41"/>
      <c r="R48" s="51"/>
      <c r="S48" s="51"/>
    </row>
    <row r="49" spans="2:17" s="43" customFormat="1" ht="21.75" customHeight="1" x14ac:dyDescent="0.35">
      <c r="B49" s="76" t="s">
        <v>78</v>
      </c>
      <c r="C49" s="77"/>
      <c r="D49" s="52" t="s">
        <v>79</v>
      </c>
      <c r="E49" s="53"/>
      <c r="F49" s="84">
        <f>$S$27</f>
        <v>0.99168646080760092</v>
      </c>
      <c r="G49" s="85" t="str">
        <f>$S$40</f>
        <v>-</v>
      </c>
      <c r="H49" s="85">
        <f>$S$28</f>
        <v>0.99584323040380041</v>
      </c>
      <c r="I49" s="85">
        <f>$S$29</f>
        <v>0.93260095011876487</v>
      </c>
      <c r="J49" s="94">
        <f>$S$30</f>
        <v>0.90172209026128269</v>
      </c>
      <c r="K49" s="69">
        <f t="shared" ref="K49:K53" si="7">IF((F49)="-","-",AVERAGE(F49:J49))</f>
        <v>0.95546318289786225</v>
      </c>
      <c r="L49" s="54">
        <f>IF(K49="-","-",RANK(K49,$K$48:$K$53,1))</f>
        <v>1</v>
      </c>
      <c r="M49" s="15"/>
      <c r="N49" s="15"/>
      <c r="O49" s="15"/>
      <c r="P49" s="15"/>
      <c r="Q49" s="15"/>
    </row>
    <row r="50" spans="2:17" s="43" customFormat="1" ht="21.75" customHeight="1" x14ac:dyDescent="0.35">
      <c r="B50" s="76" t="s">
        <v>70</v>
      </c>
      <c r="C50" s="78"/>
      <c r="D50" s="52" t="s">
        <v>70</v>
      </c>
      <c r="E50" s="53"/>
      <c r="F50" s="84">
        <f>$S$37</f>
        <v>1.0985356924954239</v>
      </c>
      <c r="G50" s="85">
        <f>$S$38</f>
        <v>1.0710799267846247</v>
      </c>
      <c r="H50" s="85">
        <f>$S$18</f>
        <v>1.0032876712328767</v>
      </c>
      <c r="I50" s="85">
        <f>$S$43</f>
        <v>1.0288491690185011</v>
      </c>
      <c r="J50" s="94"/>
      <c r="K50" s="69">
        <f t="shared" si="7"/>
        <v>1.0504381148828568</v>
      </c>
      <c r="L50" s="54">
        <f>IF(K50="-","-",RANK(K50,$K$48:$K$53,1))</f>
        <v>4</v>
      </c>
      <c r="M50" s="15"/>
      <c r="N50" s="15"/>
      <c r="O50" s="15"/>
      <c r="P50" s="15"/>
      <c r="Q50" s="15"/>
    </row>
    <row r="51" spans="2:17" s="43" customFormat="1" ht="21.75" customHeight="1" x14ac:dyDescent="0.35">
      <c r="B51" s="76" t="s">
        <v>60</v>
      </c>
      <c r="C51" s="78"/>
      <c r="D51" s="52" t="s">
        <v>63</v>
      </c>
      <c r="E51" s="53"/>
      <c r="F51" s="84">
        <f>$S$19</f>
        <v>1.0832876712328767</v>
      </c>
      <c r="G51" s="85">
        <f>$S$31</f>
        <v>1.1074821852731591</v>
      </c>
      <c r="H51" s="86">
        <f>$S$20</f>
        <v>1.092876712328767</v>
      </c>
      <c r="I51" s="86" t="str">
        <f>$S$12</f>
        <v>-</v>
      </c>
      <c r="J51" s="87">
        <f>$S$13</f>
        <v>1.1372199592668024</v>
      </c>
      <c r="K51" s="69">
        <f t="shared" si="7"/>
        <v>1.1052166320254013</v>
      </c>
      <c r="L51" s="54">
        <f>IF(K51="-","-",RANK(K51,$K$48:$K$53,1))</f>
        <v>6</v>
      </c>
      <c r="M51" s="15"/>
      <c r="N51" s="15"/>
      <c r="O51" s="15"/>
      <c r="P51" s="15"/>
      <c r="Q51" s="15"/>
    </row>
    <row r="52" spans="2:17" s="43" customFormat="1" ht="21.75" customHeight="1" x14ac:dyDescent="0.35">
      <c r="B52" s="76" t="s">
        <v>60</v>
      </c>
      <c r="C52" s="78"/>
      <c r="D52" s="52" t="s">
        <v>60</v>
      </c>
      <c r="E52" s="53"/>
      <c r="F52" s="84">
        <f>$S$41</f>
        <v>1.0279084352461587</v>
      </c>
      <c r="G52" s="85">
        <f>$S$42</f>
        <v>0.99655064283474448</v>
      </c>
      <c r="H52" s="85" t="str">
        <f>$S$32</f>
        <v>-</v>
      </c>
      <c r="I52" s="85">
        <f>$S$33</f>
        <v>1.0020783847980999</v>
      </c>
      <c r="J52" s="87"/>
      <c r="K52" s="69">
        <f t="shared" si="7"/>
        <v>1.0088458209596676</v>
      </c>
      <c r="L52" s="54">
        <f>IF(K52="-","-",RANK(K52,$K$48:$K$53,1))</f>
        <v>2</v>
      </c>
      <c r="M52" s="15"/>
      <c r="N52" s="15"/>
      <c r="O52" s="15"/>
      <c r="P52" s="15"/>
      <c r="Q52" s="15"/>
    </row>
    <row r="53" spans="2:17" s="43" customFormat="1" ht="21.75" customHeight="1" thickBot="1" x14ac:dyDescent="0.4">
      <c r="B53" s="79" t="s">
        <v>61</v>
      </c>
      <c r="C53" s="80"/>
      <c r="D53" s="92" t="s">
        <v>64</v>
      </c>
      <c r="E53" s="93"/>
      <c r="F53" s="88">
        <f>$S$24</f>
        <v>1.051438535309503</v>
      </c>
      <c r="G53" s="89">
        <f>$S$14</f>
        <v>0.95595723014256606</v>
      </c>
      <c r="H53" s="90">
        <f>$S$34</f>
        <v>1.0528503562945368</v>
      </c>
      <c r="I53" s="90">
        <f>$S$25</f>
        <v>1.0122057541412381</v>
      </c>
      <c r="J53" s="91">
        <f>$S$35</f>
        <v>1.0026722090261284</v>
      </c>
      <c r="K53" s="70">
        <f t="shared" si="7"/>
        <v>1.0150248169827945</v>
      </c>
      <c r="L53" s="55">
        <f>IF(K53="-","-",RANK(K53,$K$48:$K$53,1))</f>
        <v>3</v>
      </c>
      <c r="M53" s="15"/>
      <c r="N53" s="15"/>
      <c r="O53" s="15"/>
      <c r="P53" s="15"/>
      <c r="Q53" s="15"/>
    </row>
    <row r="54" spans="2:17" s="43" customFormat="1" ht="21.75" customHeight="1" x14ac:dyDescent="0.35">
      <c r="F54" s="56"/>
      <c r="G54" s="14"/>
      <c r="H54" s="14"/>
      <c r="I54" s="14"/>
      <c r="J54" s="14"/>
      <c r="K54" s="14"/>
      <c r="L54" s="15"/>
      <c r="M54" s="15"/>
      <c r="N54" s="15"/>
      <c r="O54" s="15"/>
      <c r="P54" s="15"/>
      <c r="Q54" s="15"/>
    </row>
    <row r="55" spans="2:17" ht="21.75" customHeight="1" x14ac:dyDescent="0.35"/>
    <row r="56" spans="2:17" ht="21.75" customHeight="1" x14ac:dyDescent="0.35"/>
    <row r="57" spans="2:17" ht="21.75" customHeight="1" x14ac:dyDescent="0.35"/>
    <row r="58" spans="2:17" ht="21.75" customHeight="1" x14ac:dyDescent="0.35"/>
    <row r="59" spans="2:17" ht="21.75" customHeight="1" x14ac:dyDescent="0.35"/>
    <row r="60" spans="2:17" ht="21.75" customHeight="1" x14ac:dyDescent="0.35"/>
    <row r="61" spans="2:17" ht="21.75" customHeight="1" x14ac:dyDescent="0.35"/>
    <row r="62" spans="2:17" ht="21.75" customHeight="1" x14ac:dyDescent="0.35"/>
    <row r="63" spans="2:17" ht="21.75" customHeight="1" x14ac:dyDescent="0.35"/>
    <row r="64" spans="2:17" ht="21.75" customHeight="1" x14ac:dyDescent="0.35"/>
    <row r="65" ht="21.75" customHeight="1" x14ac:dyDescent="0.35"/>
    <row r="66" ht="21.75" customHeight="1" x14ac:dyDescent="0.35"/>
  </sheetData>
  <autoFilter ref="A9:S45" xr:uid="{00000000-0009-0000-0000-000000000000}"/>
  <printOptions horizontalCentered="1"/>
  <pageMargins left="0.51181102362204722" right="0.51181102362204722" top="0.55118110236220474" bottom="0.55118110236220474" header="0.31496062992125984" footer="0.31496062992125984"/>
  <pageSetup paperSize="9" scale="40" fitToHeight="2" orientation="portrait" r:id="rId1"/>
  <headerFooter>
    <oddFooter>&amp;L&amp;G&amp;C&amp;N&amp;R&amp;G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Company>Confederation of Australian Motor Sport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Charise Bristow</dc:creator>
  <cp:lastModifiedBy>John Palmer</cp:lastModifiedBy>
  <dcterms:created xsi:type="dcterms:W3CDTF">2017-05-31T02:07:23Z</dcterms:created>
  <dcterms:modified xsi:type="dcterms:W3CDTF">2019-05-25T04:25:30Z</dcterms:modified>
</cp:coreProperties>
</file>